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acvo.ots.adm.u-tokyo.ac.jp\部局\B16教養学部\01総務課\03人事係\人事共通\20非常勤講師\【委嘱通知関係】HP等掲載用\令和０８年度非常勤講師\01_HP・様式等　✅\05_HPアセット用　✅\"/>
    </mc:Choice>
  </mc:AlternateContent>
  <xr:revisionPtr revIDLastSave="0" documentId="13_ncr:1_{1E9384D4-BBA8-4091-B112-F4C841F51987}" xr6:coauthVersionLast="47" xr6:coauthVersionMax="47" xr10:uidLastSave="{00000000-0000-0000-0000-000000000000}"/>
  <bookViews>
    <workbookView xWindow="2250" yWindow="390" windowWidth="24885" windowHeight="14085" tabRatio="517" xr2:uid="{00000000-000D-0000-FFFF-FFFF00000000}"/>
  </bookViews>
  <sheets>
    <sheet name="計画調書" sheetId="4" r:id="rId1"/>
    <sheet name="記入例" sheetId="8" r:id="rId2"/>
    <sheet name="作成案内" sheetId="5" r:id="rId3"/>
    <sheet name="プルダウン・関数見本" sheetId="10" r:id="rId4"/>
    <sheet name="プルダウン用" sheetId="2" state="hidden" r:id="rId5"/>
  </sheets>
  <definedNames>
    <definedName name="_xlnm._FilterDatabase" localSheetId="4" hidden="1">プルダウン用!$BB$2:$BC$2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 l="1"/>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12" i="4"/>
  <c r="AO20" i="10"/>
  <c r="AN500" i="10"/>
  <c r="AJ500" i="10"/>
  <c r="AI500" i="10"/>
  <c r="AH500" i="10"/>
  <c r="AA500" i="10"/>
  <c r="Z500" i="10"/>
  <c r="B500" i="10"/>
  <c r="AN499" i="10"/>
  <c r="AJ499" i="10"/>
  <c r="AI499" i="10"/>
  <c r="AH499" i="10"/>
  <c r="AA499" i="10"/>
  <c r="Z499" i="10"/>
  <c r="B499" i="10"/>
  <c r="AN498" i="10"/>
  <c r="AJ498" i="10"/>
  <c r="AI498" i="10"/>
  <c r="AH498" i="10"/>
  <c r="AA498" i="10"/>
  <c r="Z498" i="10"/>
  <c r="B498" i="10"/>
  <c r="AN497" i="10"/>
  <c r="AJ497" i="10"/>
  <c r="AI497" i="10"/>
  <c r="AH497" i="10"/>
  <c r="AA497" i="10"/>
  <c r="Z497" i="10"/>
  <c r="B497" i="10"/>
  <c r="AN496" i="10"/>
  <c r="AJ496" i="10"/>
  <c r="AI496" i="10"/>
  <c r="AH496" i="10"/>
  <c r="AA496" i="10"/>
  <c r="Z496" i="10"/>
  <c r="B496" i="10"/>
  <c r="AN495" i="10"/>
  <c r="AJ495" i="10"/>
  <c r="AI495" i="10"/>
  <c r="AH495" i="10"/>
  <c r="AA495" i="10"/>
  <c r="Z495" i="10"/>
  <c r="B495" i="10"/>
  <c r="AN494" i="10"/>
  <c r="AJ494" i="10"/>
  <c r="AI494" i="10"/>
  <c r="AH494" i="10"/>
  <c r="AA494" i="10"/>
  <c r="Z494" i="10"/>
  <c r="B494" i="10"/>
  <c r="AN493" i="10"/>
  <c r="AJ493" i="10"/>
  <c r="AI493" i="10"/>
  <c r="AH493" i="10"/>
  <c r="AA493" i="10"/>
  <c r="Z493" i="10"/>
  <c r="B493" i="10"/>
  <c r="AN492" i="10"/>
  <c r="AJ492" i="10"/>
  <c r="AI492" i="10"/>
  <c r="AH492" i="10"/>
  <c r="AA492" i="10"/>
  <c r="Z492" i="10"/>
  <c r="B492" i="10"/>
  <c r="AN491" i="10"/>
  <c r="AJ491" i="10"/>
  <c r="AI491" i="10"/>
  <c r="AH491" i="10"/>
  <c r="AA491" i="10"/>
  <c r="Z491" i="10"/>
  <c r="B491" i="10"/>
  <c r="AN490" i="10"/>
  <c r="AJ490" i="10"/>
  <c r="AI490" i="10"/>
  <c r="AH490" i="10"/>
  <c r="AA490" i="10"/>
  <c r="Z490" i="10"/>
  <c r="B490" i="10"/>
  <c r="AN489" i="10"/>
  <c r="AJ489" i="10"/>
  <c r="AI489" i="10"/>
  <c r="AH489" i="10"/>
  <c r="AA489" i="10"/>
  <c r="Z489" i="10"/>
  <c r="B489" i="10"/>
  <c r="AN488" i="10"/>
  <c r="AJ488" i="10"/>
  <c r="AI488" i="10"/>
  <c r="AH488" i="10"/>
  <c r="AA488" i="10"/>
  <c r="Z488" i="10"/>
  <c r="B488" i="10"/>
  <c r="AN487" i="10"/>
  <c r="AJ487" i="10"/>
  <c r="AI487" i="10"/>
  <c r="AH487" i="10"/>
  <c r="AA487" i="10"/>
  <c r="Z487" i="10"/>
  <c r="B487" i="10"/>
  <c r="AN486" i="10"/>
  <c r="AJ486" i="10"/>
  <c r="AI486" i="10"/>
  <c r="AH486" i="10"/>
  <c r="AA486" i="10"/>
  <c r="Z486" i="10"/>
  <c r="B486" i="10"/>
  <c r="AN485" i="10"/>
  <c r="AJ485" i="10"/>
  <c r="AI485" i="10"/>
  <c r="AH485" i="10"/>
  <c r="AA485" i="10"/>
  <c r="Z485" i="10"/>
  <c r="B485" i="10"/>
  <c r="AN484" i="10"/>
  <c r="AJ484" i="10"/>
  <c r="AI484" i="10"/>
  <c r="AH484" i="10"/>
  <c r="AA484" i="10"/>
  <c r="Z484" i="10"/>
  <c r="B484" i="10"/>
  <c r="AN483" i="10"/>
  <c r="AJ483" i="10"/>
  <c r="AI483" i="10"/>
  <c r="AH483" i="10"/>
  <c r="AA483" i="10"/>
  <c r="Z483" i="10"/>
  <c r="B483" i="10"/>
  <c r="AN482" i="10"/>
  <c r="AJ482" i="10"/>
  <c r="AI482" i="10"/>
  <c r="AH482" i="10"/>
  <c r="AA482" i="10"/>
  <c r="Z482" i="10"/>
  <c r="B482" i="10"/>
  <c r="AN481" i="10"/>
  <c r="AJ481" i="10"/>
  <c r="AI481" i="10"/>
  <c r="AH481" i="10"/>
  <c r="AA481" i="10"/>
  <c r="Z481" i="10"/>
  <c r="B481" i="10"/>
  <c r="AN480" i="10"/>
  <c r="AJ480" i="10"/>
  <c r="AI480" i="10"/>
  <c r="AH480" i="10"/>
  <c r="AA480" i="10"/>
  <c r="Z480" i="10"/>
  <c r="B480" i="10"/>
  <c r="AN479" i="10"/>
  <c r="AJ479" i="10"/>
  <c r="AI479" i="10"/>
  <c r="AH479" i="10"/>
  <c r="AA479" i="10"/>
  <c r="Z479" i="10"/>
  <c r="B479" i="10"/>
  <c r="AN478" i="10"/>
  <c r="AJ478" i="10"/>
  <c r="AI478" i="10"/>
  <c r="AH478" i="10"/>
  <c r="AA478" i="10"/>
  <c r="Z478" i="10"/>
  <c r="B478" i="10"/>
  <c r="AN477" i="10"/>
  <c r="AJ477" i="10"/>
  <c r="AI477" i="10"/>
  <c r="AH477" i="10"/>
  <c r="AA477" i="10"/>
  <c r="Z477" i="10"/>
  <c r="B477" i="10"/>
  <c r="AN476" i="10"/>
  <c r="AJ476" i="10"/>
  <c r="AI476" i="10"/>
  <c r="AH476" i="10"/>
  <c r="AA476" i="10"/>
  <c r="Z476" i="10"/>
  <c r="B476" i="10"/>
  <c r="AN475" i="10"/>
  <c r="AJ475" i="10"/>
  <c r="AI475" i="10"/>
  <c r="AH475" i="10"/>
  <c r="AA475" i="10"/>
  <c r="Z475" i="10"/>
  <c r="B475" i="10"/>
  <c r="AN474" i="10"/>
  <c r="AJ474" i="10"/>
  <c r="AI474" i="10"/>
  <c r="AH474" i="10"/>
  <c r="AA474" i="10"/>
  <c r="Z474" i="10"/>
  <c r="B474" i="10"/>
  <c r="AN473" i="10"/>
  <c r="AJ473" i="10"/>
  <c r="AI473" i="10"/>
  <c r="AH473" i="10"/>
  <c r="AA473" i="10"/>
  <c r="Z473" i="10"/>
  <c r="B473" i="10"/>
  <c r="AN472" i="10"/>
  <c r="AJ472" i="10"/>
  <c r="AI472" i="10"/>
  <c r="AH472" i="10"/>
  <c r="AA472" i="10"/>
  <c r="Z472" i="10"/>
  <c r="B472" i="10"/>
  <c r="AN471" i="10"/>
  <c r="AJ471" i="10"/>
  <c r="AI471" i="10"/>
  <c r="AH471" i="10"/>
  <c r="AA471" i="10"/>
  <c r="Z471" i="10"/>
  <c r="B471" i="10"/>
  <c r="AN470" i="10"/>
  <c r="AJ470" i="10"/>
  <c r="AI470" i="10"/>
  <c r="AH470" i="10"/>
  <c r="AA470" i="10"/>
  <c r="Z470" i="10"/>
  <c r="B470" i="10"/>
  <c r="AN469" i="10"/>
  <c r="AJ469" i="10"/>
  <c r="AI469" i="10"/>
  <c r="AH469" i="10"/>
  <c r="AA469" i="10"/>
  <c r="Z469" i="10"/>
  <c r="B469" i="10"/>
  <c r="AN468" i="10"/>
  <c r="AJ468" i="10"/>
  <c r="AI468" i="10"/>
  <c r="AH468" i="10"/>
  <c r="AA468" i="10"/>
  <c r="Z468" i="10"/>
  <c r="B468" i="10"/>
  <c r="AN467" i="10"/>
  <c r="AJ467" i="10"/>
  <c r="AI467" i="10"/>
  <c r="AH467" i="10"/>
  <c r="AA467" i="10"/>
  <c r="Z467" i="10"/>
  <c r="B467" i="10"/>
  <c r="AN466" i="10"/>
  <c r="AJ466" i="10"/>
  <c r="AI466" i="10"/>
  <c r="AH466" i="10"/>
  <c r="AA466" i="10"/>
  <c r="Z466" i="10"/>
  <c r="B466" i="10"/>
  <c r="AN465" i="10"/>
  <c r="AJ465" i="10"/>
  <c r="AI465" i="10"/>
  <c r="AH465" i="10"/>
  <c r="AA465" i="10"/>
  <c r="Z465" i="10"/>
  <c r="B465" i="10"/>
  <c r="AN464" i="10"/>
  <c r="AJ464" i="10"/>
  <c r="AI464" i="10"/>
  <c r="AH464" i="10"/>
  <c r="AA464" i="10"/>
  <c r="Z464" i="10"/>
  <c r="B464" i="10"/>
  <c r="AN463" i="10"/>
  <c r="AJ463" i="10"/>
  <c r="AI463" i="10"/>
  <c r="AH463" i="10"/>
  <c r="AA463" i="10"/>
  <c r="Z463" i="10"/>
  <c r="B463" i="10"/>
  <c r="AN462" i="10"/>
  <c r="AJ462" i="10"/>
  <c r="AI462" i="10"/>
  <c r="AH462" i="10"/>
  <c r="AA462" i="10"/>
  <c r="Z462" i="10"/>
  <c r="B462" i="10"/>
  <c r="AN461" i="10"/>
  <c r="AJ461" i="10"/>
  <c r="AI461" i="10"/>
  <c r="AH461" i="10"/>
  <c r="AA461" i="10"/>
  <c r="Z461" i="10"/>
  <c r="B461" i="10"/>
  <c r="AN460" i="10"/>
  <c r="AJ460" i="10"/>
  <c r="AI460" i="10"/>
  <c r="AH460" i="10"/>
  <c r="AA460" i="10"/>
  <c r="Z460" i="10"/>
  <c r="B460" i="10"/>
  <c r="AN459" i="10"/>
  <c r="AJ459" i="10"/>
  <c r="AI459" i="10"/>
  <c r="AH459" i="10"/>
  <c r="AA459" i="10"/>
  <c r="Z459" i="10"/>
  <c r="B459" i="10"/>
  <c r="AN458" i="10"/>
  <c r="AJ458" i="10"/>
  <c r="AI458" i="10"/>
  <c r="AH458" i="10"/>
  <c r="AA458" i="10"/>
  <c r="Z458" i="10"/>
  <c r="B458" i="10"/>
  <c r="AN457" i="10"/>
  <c r="AJ457" i="10"/>
  <c r="AI457" i="10"/>
  <c r="AH457" i="10"/>
  <c r="AA457" i="10"/>
  <c r="Z457" i="10"/>
  <c r="B457" i="10"/>
  <c r="AN456" i="10"/>
  <c r="AJ456" i="10"/>
  <c r="AI456" i="10"/>
  <c r="AH456" i="10"/>
  <c r="AA456" i="10"/>
  <c r="Z456" i="10"/>
  <c r="B456" i="10"/>
  <c r="AN455" i="10"/>
  <c r="AJ455" i="10"/>
  <c r="AI455" i="10"/>
  <c r="AH455" i="10"/>
  <c r="AA455" i="10"/>
  <c r="Z455" i="10"/>
  <c r="B455" i="10"/>
  <c r="AN454" i="10"/>
  <c r="AJ454" i="10"/>
  <c r="AI454" i="10"/>
  <c r="AH454" i="10"/>
  <c r="AA454" i="10"/>
  <c r="Z454" i="10"/>
  <c r="B454" i="10"/>
  <c r="AN453" i="10"/>
  <c r="AJ453" i="10"/>
  <c r="AI453" i="10"/>
  <c r="AH453" i="10"/>
  <c r="AA453" i="10"/>
  <c r="Z453" i="10"/>
  <c r="B453" i="10"/>
  <c r="AN452" i="10"/>
  <c r="AJ452" i="10"/>
  <c r="AI452" i="10"/>
  <c r="AH452" i="10"/>
  <c r="AA452" i="10"/>
  <c r="Z452" i="10"/>
  <c r="B452" i="10"/>
  <c r="AN451" i="10"/>
  <c r="AJ451" i="10"/>
  <c r="AI451" i="10"/>
  <c r="AH451" i="10"/>
  <c r="AA451" i="10"/>
  <c r="Z451" i="10"/>
  <c r="B451" i="10"/>
  <c r="AN450" i="10"/>
  <c r="AJ450" i="10"/>
  <c r="AI450" i="10"/>
  <c r="AH450" i="10"/>
  <c r="AA450" i="10"/>
  <c r="Z450" i="10"/>
  <c r="B450" i="10"/>
  <c r="AN449" i="10"/>
  <c r="AJ449" i="10"/>
  <c r="AI449" i="10"/>
  <c r="AH449" i="10"/>
  <c r="AA449" i="10"/>
  <c r="Z449" i="10"/>
  <c r="B449" i="10"/>
  <c r="AN448" i="10"/>
  <c r="AJ448" i="10"/>
  <c r="AI448" i="10"/>
  <c r="AH448" i="10"/>
  <c r="AA448" i="10"/>
  <c r="Z448" i="10"/>
  <c r="B448" i="10"/>
  <c r="AN447" i="10"/>
  <c r="AJ447" i="10"/>
  <c r="AI447" i="10"/>
  <c r="AH447" i="10"/>
  <c r="AA447" i="10"/>
  <c r="Z447" i="10"/>
  <c r="B447" i="10"/>
  <c r="AN446" i="10"/>
  <c r="AJ446" i="10"/>
  <c r="AI446" i="10"/>
  <c r="AH446" i="10"/>
  <c r="AA446" i="10"/>
  <c r="Z446" i="10"/>
  <c r="B446" i="10"/>
  <c r="AN445" i="10"/>
  <c r="AJ445" i="10"/>
  <c r="AI445" i="10"/>
  <c r="AH445" i="10"/>
  <c r="AA445" i="10"/>
  <c r="Z445" i="10"/>
  <c r="B445" i="10"/>
  <c r="AN444" i="10"/>
  <c r="AJ444" i="10"/>
  <c r="AI444" i="10"/>
  <c r="AH444" i="10"/>
  <c r="AA444" i="10"/>
  <c r="Z444" i="10"/>
  <c r="B444" i="10"/>
  <c r="AN443" i="10"/>
  <c r="AJ443" i="10"/>
  <c r="AI443" i="10"/>
  <c r="AH443" i="10"/>
  <c r="AA443" i="10"/>
  <c r="Z443" i="10"/>
  <c r="B443" i="10"/>
  <c r="AN442" i="10"/>
  <c r="AJ442" i="10"/>
  <c r="AI442" i="10"/>
  <c r="AH442" i="10"/>
  <c r="AA442" i="10"/>
  <c r="Z442" i="10"/>
  <c r="B442" i="10"/>
  <c r="AN441" i="10"/>
  <c r="AJ441" i="10"/>
  <c r="AI441" i="10"/>
  <c r="AH441" i="10"/>
  <c r="AA441" i="10"/>
  <c r="Z441" i="10"/>
  <c r="B441" i="10"/>
  <c r="AN440" i="10"/>
  <c r="AJ440" i="10"/>
  <c r="AI440" i="10"/>
  <c r="AH440" i="10"/>
  <c r="AA440" i="10"/>
  <c r="Z440" i="10"/>
  <c r="B440" i="10"/>
  <c r="AN439" i="10"/>
  <c r="AJ439" i="10"/>
  <c r="AI439" i="10"/>
  <c r="AH439" i="10"/>
  <c r="AA439" i="10"/>
  <c r="Z439" i="10"/>
  <c r="B439" i="10"/>
  <c r="AN438" i="10"/>
  <c r="AJ438" i="10"/>
  <c r="AI438" i="10"/>
  <c r="AH438" i="10"/>
  <c r="AA438" i="10"/>
  <c r="Z438" i="10"/>
  <c r="B438" i="10"/>
  <c r="AN437" i="10"/>
  <c r="AJ437" i="10"/>
  <c r="AI437" i="10"/>
  <c r="AH437" i="10"/>
  <c r="AA437" i="10"/>
  <c r="Z437" i="10"/>
  <c r="B437" i="10"/>
  <c r="AN436" i="10"/>
  <c r="AJ436" i="10"/>
  <c r="AI436" i="10"/>
  <c r="AH436" i="10"/>
  <c r="AA436" i="10"/>
  <c r="Z436" i="10"/>
  <c r="B436" i="10"/>
  <c r="AN435" i="10"/>
  <c r="AJ435" i="10"/>
  <c r="AI435" i="10"/>
  <c r="AH435" i="10"/>
  <c r="AA435" i="10"/>
  <c r="Z435" i="10"/>
  <c r="B435" i="10"/>
  <c r="AN434" i="10"/>
  <c r="AJ434" i="10"/>
  <c r="AI434" i="10"/>
  <c r="AH434" i="10"/>
  <c r="AA434" i="10"/>
  <c r="Z434" i="10"/>
  <c r="B434" i="10"/>
  <c r="AN433" i="10"/>
  <c r="AJ433" i="10"/>
  <c r="AI433" i="10"/>
  <c r="AH433" i="10"/>
  <c r="AA433" i="10"/>
  <c r="Z433" i="10"/>
  <c r="B433" i="10"/>
  <c r="AN432" i="10"/>
  <c r="AJ432" i="10"/>
  <c r="AI432" i="10"/>
  <c r="AH432" i="10"/>
  <c r="AA432" i="10"/>
  <c r="Z432" i="10"/>
  <c r="B432" i="10"/>
  <c r="AN431" i="10"/>
  <c r="AJ431" i="10"/>
  <c r="AI431" i="10"/>
  <c r="AH431" i="10"/>
  <c r="AA431" i="10"/>
  <c r="Z431" i="10"/>
  <c r="B431" i="10"/>
  <c r="AN430" i="10"/>
  <c r="AJ430" i="10"/>
  <c r="AI430" i="10"/>
  <c r="AH430" i="10"/>
  <c r="AA430" i="10"/>
  <c r="Z430" i="10"/>
  <c r="B430" i="10"/>
  <c r="AN429" i="10"/>
  <c r="AJ429" i="10"/>
  <c r="AI429" i="10"/>
  <c r="AH429" i="10"/>
  <c r="AA429" i="10"/>
  <c r="Z429" i="10"/>
  <c r="B429" i="10"/>
  <c r="AN428" i="10"/>
  <c r="AJ428" i="10"/>
  <c r="AI428" i="10"/>
  <c r="AH428" i="10"/>
  <c r="AA428" i="10"/>
  <c r="Z428" i="10"/>
  <c r="B428" i="10"/>
  <c r="AN427" i="10"/>
  <c r="AJ427" i="10"/>
  <c r="AI427" i="10"/>
  <c r="AH427" i="10"/>
  <c r="AA427" i="10"/>
  <c r="Z427" i="10"/>
  <c r="B427" i="10"/>
  <c r="AN426" i="10"/>
  <c r="AJ426" i="10"/>
  <c r="AI426" i="10"/>
  <c r="AH426" i="10"/>
  <c r="AA426" i="10"/>
  <c r="Z426" i="10"/>
  <c r="B426" i="10"/>
  <c r="AN425" i="10"/>
  <c r="AJ425" i="10"/>
  <c r="AI425" i="10"/>
  <c r="AH425" i="10"/>
  <c r="AA425" i="10"/>
  <c r="Z425" i="10"/>
  <c r="B425" i="10"/>
  <c r="AN424" i="10"/>
  <c r="AJ424" i="10"/>
  <c r="AI424" i="10"/>
  <c r="AH424" i="10"/>
  <c r="AA424" i="10"/>
  <c r="Z424" i="10"/>
  <c r="B424" i="10"/>
  <c r="AN423" i="10"/>
  <c r="AJ423" i="10"/>
  <c r="AI423" i="10"/>
  <c r="AH423" i="10"/>
  <c r="AA423" i="10"/>
  <c r="Z423" i="10"/>
  <c r="B423" i="10"/>
  <c r="AN422" i="10"/>
  <c r="AJ422" i="10"/>
  <c r="AI422" i="10"/>
  <c r="AH422" i="10"/>
  <c r="AA422" i="10"/>
  <c r="Z422" i="10"/>
  <c r="B422" i="10"/>
  <c r="AN421" i="10"/>
  <c r="AJ421" i="10"/>
  <c r="AI421" i="10"/>
  <c r="AH421" i="10"/>
  <c r="AA421" i="10"/>
  <c r="Z421" i="10"/>
  <c r="B421" i="10"/>
  <c r="AN420" i="10"/>
  <c r="AJ420" i="10"/>
  <c r="AI420" i="10"/>
  <c r="AH420" i="10"/>
  <c r="AA420" i="10"/>
  <c r="Z420" i="10"/>
  <c r="B420" i="10"/>
  <c r="AN419" i="10"/>
  <c r="AJ419" i="10"/>
  <c r="AI419" i="10"/>
  <c r="AH419" i="10"/>
  <c r="AA419" i="10"/>
  <c r="Z419" i="10"/>
  <c r="B419" i="10"/>
  <c r="AN418" i="10"/>
  <c r="AJ418" i="10"/>
  <c r="AI418" i="10"/>
  <c r="AH418" i="10"/>
  <c r="AA418" i="10"/>
  <c r="Z418" i="10"/>
  <c r="B418" i="10"/>
  <c r="AN417" i="10"/>
  <c r="AJ417" i="10"/>
  <c r="AI417" i="10"/>
  <c r="AH417" i="10"/>
  <c r="AA417" i="10"/>
  <c r="Z417" i="10"/>
  <c r="B417" i="10"/>
  <c r="AN416" i="10"/>
  <c r="AJ416" i="10"/>
  <c r="AI416" i="10"/>
  <c r="AH416" i="10"/>
  <c r="AA416" i="10"/>
  <c r="Z416" i="10"/>
  <c r="B416" i="10"/>
  <c r="AN415" i="10"/>
  <c r="AJ415" i="10"/>
  <c r="AI415" i="10"/>
  <c r="AH415" i="10"/>
  <c r="AA415" i="10"/>
  <c r="Z415" i="10"/>
  <c r="B415" i="10"/>
  <c r="AN414" i="10"/>
  <c r="AJ414" i="10"/>
  <c r="AI414" i="10"/>
  <c r="AH414" i="10"/>
  <c r="AA414" i="10"/>
  <c r="Z414" i="10"/>
  <c r="B414" i="10"/>
  <c r="AN413" i="10"/>
  <c r="AJ413" i="10"/>
  <c r="AI413" i="10"/>
  <c r="AH413" i="10"/>
  <c r="AA413" i="10"/>
  <c r="Z413" i="10"/>
  <c r="B413" i="10"/>
  <c r="AN412" i="10"/>
  <c r="AJ412" i="10"/>
  <c r="AI412" i="10"/>
  <c r="AH412" i="10"/>
  <c r="AA412" i="10"/>
  <c r="Z412" i="10"/>
  <c r="B412" i="10"/>
  <c r="AN411" i="10"/>
  <c r="AJ411" i="10"/>
  <c r="AI411" i="10"/>
  <c r="AH411" i="10"/>
  <c r="AA411" i="10"/>
  <c r="Z411" i="10"/>
  <c r="B411" i="10"/>
  <c r="AN410" i="10"/>
  <c r="AJ410" i="10"/>
  <c r="AI410" i="10"/>
  <c r="AH410" i="10"/>
  <c r="AA410" i="10"/>
  <c r="Z410" i="10"/>
  <c r="B410" i="10"/>
  <c r="AN409" i="10"/>
  <c r="AJ409" i="10"/>
  <c r="AI409" i="10"/>
  <c r="AH409" i="10"/>
  <c r="AA409" i="10"/>
  <c r="Z409" i="10"/>
  <c r="B409" i="10"/>
  <c r="AN408" i="10"/>
  <c r="AJ408" i="10"/>
  <c r="AI408" i="10"/>
  <c r="AH408" i="10"/>
  <c r="AA408" i="10"/>
  <c r="Z408" i="10"/>
  <c r="B408" i="10"/>
  <c r="AN407" i="10"/>
  <c r="AJ407" i="10"/>
  <c r="AI407" i="10"/>
  <c r="AH407" i="10"/>
  <c r="AA407" i="10"/>
  <c r="Z407" i="10"/>
  <c r="B407" i="10"/>
  <c r="AN406" i="10"/>
  <c r="AJ406" i="10"/>
  <c r="AI406" i="10"/>
  <c r="AH406" i="10"/>
  <c r="AA406" i="10"/>
  <c r="Z406" i="10"/>
  <c r="B406" i="10"/>
  <c r="AN405" i="10"/>
  <c r="AJ405" i="10"/>
  <c r="AI405" i="10"/>
  <c r="AH405" i="10"/>
  <c r="AA405" i="10"/>
  <c r="Z405" i="10"/>
  <c r="B405" i="10"/>
  <c r="AN404" i="10"/>
  <c r="AJ404" i="10"/>
  <c r="AI404" i="10"/>
  <c r="AH404" i="10"/>
  <c r="AA404" i="10"/>
  <c r="Z404" i="10"/>
  <c r="B404" i="10"/>
  <c r="AN403" i="10"/>
  <c r="AJ403" i="10"/>
  <c r="AI403" i="10"/>
  <c r="AH403" i="10"/>
  <c r="AA403" i="10"/>
  <c r="Z403" i="10"/>
  <c r="B403" i="10"/>
  <c r="AN402" i="10"/>
  <c r="AJ402" i="10"/>
  <c r="AI402" i="10"/>
  <c r="AH402" i="10"/>
  <c r="AA402" i="10"/>
  <c r="Z402" i="10"/>
  <c r="B402" i="10"/>
  <c r="AN401" i="10"/>
  <c r="AJ401" i="10"/>
  <c r="AI401" i="10"/>
  <c r="AH401" i="10"/>
  <c r="AA401" i="10"/>
  <c r="Z401" i="10"/>
  <c r="B401" i="10"/>
  <c r="AN400" i="10"/>
  <c r="AJ400" i="10"/>
  <c r="AI400" i="10"/>
  <c r="AH400" i="10"/>
  <c r="AA400" i="10"/>
  <c r="Z400" i="10"/>
  <c r="B400" i="10"/>
  <c r="AN399" i="10"/>
  <c r="AJ399" i="10"/>
  <c r="AI399" i="10"/>
  <c r="AH399" i="10"/>
  <c r="AA399" i="10"/>
  <c r="Z399" i="10"/>
  <c r="B399" i="10"/>
  <c r="AN398" i="10"/>
  <c r="AJ398" i="10"/>
  <c r="AI398" i="10"/>
  <c r="AH398" i="10"/>
  <c r="AA398" i="10"/>
  <c r="Z398" i="10"/>
  <c r="B398" i="10"/>
  <c r="AN397" i="10"/>
  <c r="AJ397" i="10"/>
  <c r="AI397" i="10"/>
  <c r="AH397" i="10"/>
  <c r="AA397" i="10"/>
  <c r="Z397" i="10"/>
  <c r="B397" i="10"/>
  <c r="AN396" i="10"/>
  <c r="AJ396" i="10"/>
  <c r="AI396" i="10"/>
  <c r="AH396" i="10"/>
  <c r="AA396" i="10"/>
  <c r="Z396" i="10"/>
  <c r="B396" i="10"/>
  <c r="AN395" i="10"/>
  <c r="AJ395" i="10"/>
  <c r="AI395" i="10"/>
  <c r="AH395" i="10"/>
  <c r="AA395" i="10"/>
  <c r="Z395" i="10"/>
  <c r="B395" i="10"/>
  <c r="AN394" i="10"/>
  <c r="AJ394" i="10"/>
  <c r="AI394" i="10"/>
  <c r="AH394" i="10"/>
  <c r="AA394" i="10"/>
  <c r="Z394" i="10"/>
  <c r="B394" i="10"/>
  <c r="AN393" i="10"/>
  <c r="AJ393" i="10"/>
  <c r="AI393" i="10"/>
  <c r="AH393" i="10"/>
  <c r="AA393" i="10"/>
  <c r="Z393" i="10"/>
  <c r="B393" i="10"/>
  <c r="AN392" i="10"/>
  <c r="AJ392" i="10"/>
  <c r="AI392" i="10"/>
  <c r="AH392" i="10"/>
  <c r="AA392" i="10"/>
  <c r="Z392" i="10"/>
  <c r="B392" i="10"/>
  <c r="AN391" i="10"/>
  <c r="AJ391" i="10"/>
  <c r="AI391" i="10"/>
  <c r="AH391" i="10"/>
  <c r="AA391" i="10"/>
  <c r="Z391" i="10"/>
  <c r="B391" i="10"/>
  <c r="AN390" i="10"/>
  <c r="AJ390" i="10"/>
  <c r="AI390" i="10"/>
  <c r="AH390" i="10"/>
  <c r="AA390" i="10"/>
  <c r="Z390" i="10"/>
  <c r="B390" i="10"/>
  <c r="AN389" i="10"/>
  <c r="AJ389" i="10"/>
  <c r="AI389" i="10"/>
  <c r="AH389" i="10"/>
  <c r="AA389" i="10"/>
  <c r="Z389" i="10"/>
  <c r="B389" i="10"/>
  <c r="AN388" i="10"/>
  <c r="AJ388" i="10"/>
  <c r="AI388" i="10"/>
  <c r="AH388" i="10"/>
  <c r="AA388" i="10"/>
  <c r="Z388" i="10"/>
  <c r="B388" i="10"/>
  <c r="AN387" i="10"/>
  <c r="AJ387" i="10"/>
  <c r="AI387" i="10"/>
  <c r="AH387" i="10"/>
  <c r="AA387" i="10"/>
  <c r="Z387" i="10"/>
  <c r="B387" i="10"/>
  <c r="AN386" i="10"/>
  <c r="AJ386" i="10"/>
  <c r="AI386" i="10"/>
  <c r="AH386" i="10"/>
  <c r="AA386" i="10"/>
  <c r="Z386" i="10"/>
  <c r="B386" i="10"/>
  <c r="AN385" i="10"/>
  <c r="AJ385" i="10"/>
  <c r="AI385" i="10"/>
  <c r="AH385" i="10"/>
  <c r="AA385" i="10"/>
  <c r="Z385" i="10"/>
  <c r="B385" i="10"/>
  <c r="AN384" i="10"/>
  <c r="AJ384" i="10"/>
  <c r="AI384" i="10"/>
  <c r="AH384" i="10"/>
  <c r="AA384" i="10"/>
  <c r="Z384" i="10"/>
  <c r="B384" i="10"/>
  <c r="AN383" i="10"/>
  <c r="AJ383" i="10"/>
  <c r="AI383" i="10"/>
  <c r="AH383" i="10"/>
  <c r="AA383" i="10"/>
  <c r="Z383" i="10"/>
  <c r="B383" i="10"/>
  <c r="AN382" i="10"/>
  <c r="AJ382" i="10"/>
  <c r="AI382" i="10"/>
  <c r="AH382" i="10"/>
  <c r="AA382" i="10"/>
  <c r="Z382" i="10"/>
  <c r="B382" i="10"/>
  <c r="AN381" i="10"/>
  <c r="AJ381" i="10"/>
  <c r="AI381" i="10"/>
  <c r="AH381" i="10"/>
  <c r="AA381" i="10"/>
  <c r="Z381" i="10"/>
  <c r="B381" i="10"/>
  <c r="AN380" i="10"/>
  <c r="AJ380" i="10"/>
  <c r="AI380" i="10"/>
  <c r="AH380" i="10"/>
  <c r="AA380" i="10"/>
  <c r="Z380" i="10"/>
  <c r="B380" i="10"/>
  <c r="AN379" i="10"/>
  <c r="AJ379" i="10"/>
  <c r="AI379" i="10"/>
  <c r="AH379" i="10"/>
  <c r="AA379" i="10"/>
  <c r="Z379" i="10"/>
  <c r="B379" i="10"/>
  <c r="AN378" i="10"/>
  <c r="AJ378" i="10"/>
  <c r="AI378" i="10"/>
  <c r="AH378" i="10"/>
  <c r="AA378" i="10"/>
  <c r="Z378" i="10"/>
  <c r="B378" i="10"/>
  <c r="AN377" i="10"/>
  <c r="AJ377" i="10"/>
  <c r="AI377" i="10"/>
  <c r="AH377" i="10"/>
  <c r="AA377" i="10"/>
  <c r="Z377" i="10"/>
  <c r="B377" i="10"/>
  <c r="AN376" i="10"/>
  <c r="AJ376" i="10"/>
  <c r="AI376" i="10"/>
  <c r="AH376" i="10"/>
  <c r="AA376" i="10"/>
  <c r="Z376" i="10"/>
  <c r="B376" i="10"/>
  <c r="AN375" i="10"/>
  <c r="AJ375" i="10"/>
  <c r="AI375" i="10"/>
  <c r="AH375" i="10"/>
  <c r="AA375" i="10"/>
  <c r="Z375" i="10"/>
  <c r="B375" i="10"/>
  <c r="AN374" i="10"/>
  <c r="AJ374" i="10"/>
  <c r="AI374" i="10"/>
  <c r="AH374" i="10"/>
  <c r="AA374" i="10"/>
  <c r="Z374" i="10"/>
  <c r="B374" i="10"/>
  <c r="AN373" i="10"/>
  <c r="AJ373" i="10"/>
  <c r="AI373" i="10"/>
  <c r="AH373" i="10"/>
  <c r="AA373" i="10"/>
  <c r="Z373" i="10"/>
  <c r="B373" i="10"/>
  <c r="AN372" i="10"/>
  <c r="AJ372" i="10"/>
  <c r="AI372" i="10"/>
  <c r="AH372" i="10"/>
  <c r="AA372" i="10"/>
  <c r="Z372" i="10"/>
  <c r="B372" i="10"/>
  <c r="AN371" i="10"/>
  <c r="AJ371" i="10"/>
  <c r="AI371" i="10"/>
  <c r="AH371" i="10"/>
  <c r="AA371" i="10"/>
  <c r="Z371" i="10"/>
  <c r="B371" i="10"/>
  <c r="AN370" i="10"/>
  <c r="AJ370" i="10"/>
  <c r="AI370" i="10"/>
  <c r="AH370" i="10"/>
  <c r="AA370" i="10"/>
  <c r="Z370" i="10"/>
  <c r="B370" i="10"/>
  <c r="AN369" i="10"/>
  <c r="AJ369" i="10"/>
  <c r="AI369" i="10"/>
  <c r="AH369" i="10"/>
  <c r="AA369" i="10"/>
  <c r="Z369" i="10"/>
  <c r="B369" i="10"/>
  <c r="AN368" i="10"/>
  <c r="AJ368" i="10"/>
  <c r="AI368" i="10"/>
  <c r="AH368" i="10"/>
  <c r="AA368" i="10"/>
  <c r="Z368" i="10"/>
  <c r="B368" i="10"/>
  <c r="AN367" i="10"/>
  <c r="AJ367" i="10"/>
  <c r="AI367" i="10"/>
  <c r="AH367" i="10"/>
  <c r="AA367" i="10"/>
  <c r="Z367" i="10"/>
  <c r="B367" i="10"/>
  <c r="AN366" i="10"/>
  <c r="AJ366" i="10"/>
  <c r="AI366" i="10"/>
  <c r="AH366" i="10"/>
  <c r="AA366" i="10"/>
  <c r="Z366" i="10"/>
  <c r="B366" i="10"/>
  <c r="AN365" i="10"/>
  <c r="AJ365" i="10"/>
  <c r="AI365" i="10"/>
  <c r="AH365" i="10"/>
  <c r="AA365" i="10"/>
  <c r="Z365" i="10"/>
  <c r="B365" i="10"/>
  <c r="AN364" i="10"/>
  <c r="AJ364" i="10"/>
  <c r="AI364" i="10"/>
  <c r="AH364" i="10"/>
  <c r="AA364" i="10"/>
  <c r="Z364" i="10"/>
  <c r="B364" i="10"/>
  <c r="AN363" i="10"/>
  <c r="AJ363" i="10"/>
  <c r="AI363" i="10"/>
  <c r="AH363" i="10"/>
  <c r="AA363" i="10"/>
  <c r="Z363" i="10"/>
  <c r="B363" i="10"/>
  <c r="AN362" i="10"/>
  <c r="AJ362" i="10"/>
  <c r="AI362" i="10"/>
  <c r="AH362" i="10"/>
  <c r="AA362" i="10"/>
  <c r="Z362" i="10"/>
  <c r="B362" i="10"/>
  <c r="AN361" i="10"/>
  <c r="AJ361" i="10"/>
  <c r="AI361" i="10"/>
  <c r="AH361" i="10"/>
  <c r="AA361" i="10"/>
  <c r="Z361" i="10"/>
  <c r="B361" i="10"/>
  <c r="AN360" i="10"/>
  <c r="AJ360" i="10"/>
  <c r="AI360" i="10"/>
  <c r="AH360" i="10"/>
  <c r="AA360" i="10"/>
  <c r="Z360" i="10"/>
  <c r="B360" i="10"/>
  <c r="AN359" i="10"/>
  <c r="AJ359" i="10"/>
  <c r="AI359" i="10"/>
  <c r="AH359" i="10"/>
  <c r="AA359" i="10"/>
  <c r="Z359" i="10"/>
  <c r="B359" i="10"/>
  <c r="AN358" i="10"/>
  <c r="AJ358" i="10"/>
  <c r="AI358" i="10"/>
  <c r="AH358" i="10"/>
  <c r="AA358" i="10"/>
  <c r="Z358" i="10"/>
  <c r="B358" i="10"/>
  <c r="AN357" i="10"/>
  <c r="AJ357" i="10"/>
  <c r="AI357" i="10"/>
  <c r="AH357" i="10"/>
  <c r="AA357" i="10"/>
  <c r="Z357" i="10"/>
  <c r="B357" i="10"/>
  <c r="AN356" i="10"/>
  <c r="AJ356" i="10"/>
  <c r="AI356" i="10"/>
  <c r="AH356" i="10"/>
  <c r="AA356" i="10"/>
  <c r="Z356" i="10"/>
  <c r="B356" i="10"/>
  <c r="AN355" i="10"/>
  <c r="AJ355" i="10"/>
  <c r="AI355" i="10"/>
  <c r="AH355" i="10"/>
  <c r="AA355" i="10"/>
  <c r="Z355" i="10"/>
  <c r="B355" i="10"/>
  <c r="AN354" i="10"/>
  <c r="AJ354" i="10"/>
  <c r="AI354" i="10"/>
  <c r="AH354" i="10"/>
  <c r="AA354" i="10"/>
  <c r="Z354" i="10"/>
  <c r="B354" i="10"/>
  <c r="AN353" i="10"/>
  <c r="AJ353" i="10"/>
  <c r="AI353" i="10"/>
  <c r="AH353" i="10"/>
  <c r="AA353" i="10"/>
  <c r="Z353" i="10"/>
  <c r="B353" i="10"/>
  <c r="AN352" i="10"/>
  <c r="AJ352" i="10"/>
  <c r="AI352" i="10"/>
  <c r="AH352" i="10"/>
  <c r="AA352" i="10"/>
  <c r="Z352" i="10"/>
  <c r="B352" i="10"/>
  <c r="AN351" i="10"/>
  <c r="AJ351" i="10"/>
  <c r="AI351" i="10"/>
  <c r="AH351" i="10"/>
  <c r="AA351" i="10"/>
  <c r="Z351" i="10"/>
  <c r="B351" i="10"/>
  <c r="AN350" i="10"/>
  <c r="AJ350" i="10"/>
  <c r="AI350" i="10"/>
  <c r="AH350" i="10"/>
  <c r="AA350" i="10"/>
  <c r="Z350" i="10"/>
  <c r="B350" i="10"/>
  <c r="AN349" i="10"/>
  <c r="AJ349" i="10"/>
  <c r="AI349" i="10"/>
  <c r="AH349" i="10"/>
  <c r="AA349" i="10"/>
  <c r="Z349" i="10"/>
  <c r="B349" i="10"/>
  <c r="AN348" i="10"/>
  <c r="AJ348" i="10"/>
  <c r="AI348" i="10"/>
  <c r="AH348" i="10"/>
  <c r="AA348" i="10"/>
  <c r="Z348" i="10"/>
  <c r="B348" i="10"/>
  <c r="AN347" i="10"/>
  <c r="AJ347" i="10"/>
  <c r="AI347" i="10"/>
  <c r="AH347" i="10"/>
  <c r="AA347" i="10"/>
  <c r="Z347" i="10"/>
  <c r="B347" i="10"/>
  <c r="AN346" i="10"/>
  <c r="AJ346" i="10"/>
  <c r="AI346" i="10"/>
  <c r="AH346" i="10"/>
  <c r="AA346" i="10"/>
  <c r="Z346" i="10"/>
  <c r="B346" i="10"/>
  <c r="AN345" i="10"/>
  <c r="AJ345" i="10"/>
  <c r="AI345" i="10"/>
  <c r="AH345" i="10"/>
  <c r="AA345" i="10"/>
  <c r="Z345" i="10"/>
  <c r="B345" i="10"/>
  <c r="AN344" i="10"/>
  <c r="AJ344" i="10"/>
  <c r="AI344" i="10"/>
  <c r="AH344" i="10"/>
  <c r="AA344" i="10"/>
  <c r="Z344" i="10"/>
  <c r="B344" i="10"/>
  <c r="AN343" i="10"/>
  <c r="AJ343" i="10"/>
  <c r="AI343" i="10"/>
  <c r="AH343" i="10"/>
  <c r="AA343" i="10"/>
  <c r="Z343" i="10"/>
  <c r="B343" i="10"/>
  <c r="AN342" i="10"/>
  <c r="AJ342" i="10"/>
  <c r="AI342" i="10"/>
  <c r="AH342" i="10"/>
  <c r="AA342" i="10"/>
  <c r="Z342" i="10"/>
  <c r="B342" i="10"/>
  <c r="AN341" i="10"/>
  <c r="AJ341" i="10"/>
  <c r="AI341" i="10"/>
  <c r="AH341" i="10"/>
  <c r="AA341" i="10"/>
  <c r="Z341" i="10"/>
  <c r="B341" i="10"/>
  <c r="AN340" i="10"/>
  <c r="AJ340" i="10"/>
  <c r="AI340" i="10"/>
  <c r="AH340" i="10"/>
  <c r="AA340" i="10"/>
  <c r="Z340" i="10"/>
  <c r="B340" i="10"/>
  <c r="AN339" i="10"/>
  <c r="AJ339" i="10"/>
  <c r="AI339" i="10"/>
  <c r="AH339" i="10"/>
  <c r="AA339" i="10"/>
  <c r="Z339" i="10"/>
  <c r="B339" i="10"/>
  <c r="AN338" i="10"/>
  <c r="AJ338" i="10"/>
  <c r="AI338" i="10"/>
  <c r="AH338" i="10"/>
  <c r="AA338" i="10"/>
  <c r="Z338" i="10"/>
  <c r="B338" i="10"/>
  <c r="AN337" i="10"/>
  <c r="AJ337" i="10"/>
  <c r="AI337" i="10"/>
  <c r="AH337" i="10"/>
  <c r="AA337" i="10"/>
  <c r="Z337" i="10"/>
  <c r="B337" i="10"/>
  <c r="AN336" i="10"/>
  <c r="AJ336" i="10"/>
  <c r="AI336" i="10"/>
  <c r="AH336" i="10"/>
  <c r="AA336" i="10"/>
  <c r="Z336" i="10"/>
  <c r="B336" i="10"/>
  <c r="AN335" i="10"/>
  <c r="AJ335" i="10"/>
  <c r="AI335" i="10"/>
  <c r="AH335" i="10"/>
  <c r="AA335" i="10"/>
  <c r="Z335" i="10"/>
  <c r="B335" i="10"/>
  <c r="AN334" i="10"/>
  <c r="AJ334" i="10"/>
  <c r="AI334" i="10"/>
  <c r="AH334" i="10"/>
  <c r="AA334" i="10"/>
  <c r="Z334" i="10"/>
  <c r="B334" i="10"/>
  <c r="AN333" i="10"/>
  <c r="AJ333" i="10"/>
  <c r="AI333" i="10"/>
  <c r="AH333" i="10"/>
  <c r="AA333" i="10"/>
  <c r="Z333" i="10"/>
  <c r="B333" i="10"/>
  <c r="AN332" i="10"/>
  <c r="AJ332" i="10"/>
  <c r="AI332" i="10"/>
  <c r="AH332" i="10"/>
  <c r="AA332" i="10"/>
  <c r="Z332" i="10"/>
  <c r="B332" i="10"/>
  <c r="AN331" i="10"/>
  <c r="AJ331" i="10"/>
  <c r="AI331" i="10"/>
  <c r="AH331" i="10"/>
  <c r="AA331" i="10"/>
  <c r="Z331" i="10"/>
  <c r="B331" i="10"/>
  <c r="AN330" i="10"/>
  <c r="AJ330" i="10"/>
  <c r="AI330" i="10"/>
  <c r="AH330" i="10"/>
  <c r="AA330" i="10"/>
  <c r="Z330" i="10"/>
  <c r="B330" i="10"/>
  <c r="AN329" i="10"/>
  <c r="AJ329" i="10"/>
  <c r="AI329" i="10"/>
  <c r="AH329" i="10"/>
  <c r="AA329" i="10"/>
  <c r="Z329" i="10"/>
  <c r="B329" i="10"/>
  <c r="AN328" i="10"/>
  <c r="AJ328" i="10"/>
  <c r="AI328" i="10"/>
  <c r="AH328" i="10"/>
  <c r="AA328" i="10"/>
  <c r="Z328" i="10"/>
  <c r="B328" i="10"/>
  <c r="AN327" i="10"/>
  <c r="AJ327" i="10"/>
  <c r="AI327" i="10"/>
  <c r="AH327" i="10"/>
  <c r="AA327" i="10"/>
  <c r="Z327" i="10"/>
  <c r="B327" i="10"/>
  <c r="AN326" i="10"/>
  <c r="AJ326" i="10"/>
  <c r="AI326" i="10"/>
  <c r="AH326" i="10"/>
  <c r="AA326" i="10"/>
  <c r="Z326" i="10"/>
  <c r="B326" i="10"/>
  <c r="AN325" i="10"/>
  <c r="AJ325" i="10"/>
  <c r="AI325" i="10"/>
  <c r="AH325" i="10"/>
  <c r="AA325" i="10"/>
  <c r="Z325" i="10"/>
  <c r="B325" i="10"/>
  <c r="AN324" i="10"/>
  <c r="AJ324" i="10"/>
  <c r="AI324" i="10"/>
  <c r="AH324" i="10"/>
  <c r="AA324" i="10"/>
  <c r="Z324" i="10"/>
  <c r="B324" i="10"/>
  <c r="AN323" i="10"/>
  <c r="AJ323" i="10"/>
  <c r="AI323" i="10"/>
  <c r="AH323" i="10"/>
  <c r="AA323" i="10"/>
  <c r="Z323" i="10"/>
  <c r="B323" i="10"/>
  <c r="AN322" i="10"/>
  <c r="AJ322" i="10"/>
  <c r="AI322" i="10"/>
  <c r="AH322" i="10"/>
  <c r="AA322" i="10"/>
  <c r="Z322" i="10"/>
  <c r="B322" i="10"/>
  <c r="AN321" i="10"/>
  <c r="AJ321" i="10"/>
  <c r="AI321" i="10"/>
  <c r="AH321" i="10"/>
  <c r="AA321" i="10"/>
  <c r="Z321" i="10"/>
  <c r="B321" i="10"/>
  <c r="AN320" i="10"/>
  <c r="AJ320" i="10"/>
  <c r="AI320" i="10"/>
  <c r="AH320" i="10"/>
  <c r="AA320" i="10"/>
  <c r="Z320" i="10"/>
  <c r="B320" i="10"/>
  <c r="AN319" i="10"/>
  <c r="AJ319" i="10"/>
  <c r="AI319" i="10"/>
  <c r="AH319" i="10"/>
  <c r="AA319" i="10"/>
  <c r="Z319" i="10"/>
  <c r="B319" i="10"/>
  <c r="AN318" i="10"/>
  <c r="AJ318" i="10"/>
  <c r="AI318" i="10"/>
  <c r="AH318" i="10"/>
  <c r="AA318" i="10"/>
  <c r="Z318" i="10"/>
  <c r="B318" i="10"/>
  <c r="AN317" i="10"/>
  <c r="AJ317" i="10"/>
  <c r="AI317" i="10"/>
  <c r="AH317" i="10"/>
  <c r="AA317" i="10"/>
  <c r="Z317" i="10"/>
  <c r="B317" i="10"/>
  <c r="AN316" i="10"/>
  <c r="AJ316" i="10"/>
  <c r="AI316" i="10"/>
  <c r="AH316" i="10"/>
  <c r="AA316" i="10"/>
  <c r="Z316" i="10"/>
  <c r="B316" i="10"/>
  <c r="AN315" i="10"/>
  <c r="AJ315" i="10"/>
  <c r="AI315" i="10"/>
  <c r="AH315" i="10"/>
  <c r="AA315" i="10"/>
  <c r="Z315" i="10"/>
  <c r="B315" i="10"/>
  <c r="AN314" i="10"/>
  <c r="AJ314" i="10"/>
  <c r="AI314" i="10"/>
  <c r="AH314" i="10"/>
  <c r="AA314" i="10"/>
  <c r="Z314" i="10"/>
  <c r="B314" i="10"/>
  <c r="AN313" i="10"/>
  <c r="AJ313" i="10"/>
  <c r="AI313" i="10"/>
  <c r="AH313" i="10"/>
  <c r="AA313" i="10"/>
  <c r="Z313" i="10"/>
  <c r="B313" i="10"/>
  <c r="AN312" i="10"/>
  <c r="AJ312" i="10"/>
  <c r="AI312" i="10"/>
  <c r="AH312" i="10"/>
  <c r="AA312" i="10"/>
  <c r="Z312" i="10"/>
  <c r="B312" i="10"/>
  <c r="AN311" i="10"/>
  <c r="AJ311" i="10"/>
  <c r="AI311" i="10"/>
  <c r="AH311" i="10"/>
  <c r="AA311" i="10"/>
  <c r="Z311" i="10"/>
  <c r="B311" i="10"/>
  <c r="AN310" i="10"/>
  <c r="AJ310" i="10"/>
  <c r="AI310" i="10"/>
  <c r="AH310" i="10"/>
  <c r="AA310" i="10"/>
  <c r="Z310" i="10"/>
  <c r="B310" i="10"/>
  <c r="AN309" i="10"/>
  <c r="AJ309" i="10"/>
  <c r="AI309" i="10"/>
  <c r="AH309" i="10"/>
  <c r="AA309" i="10"/>
  <c r="Z309" i="10"/>
  <c r="B309" i="10"/>
  <c r="AN308" i="10"/>
  <c r="AJ308" i="10"/>
  <c r="AI308" i="10"/>
  <c r="AH308" i="10"/>
  <c r="AA308" i="10"/>
  <c r="Z308" i="10"/>
  <c r="B308" i="10"/>
  <c r="AN307" i="10"/>
  <c r="AJ307" i="10"/>
  <c r="AI307" i="10"/>
  <c r="AH307" i="10"/>
  <c r="AA307" i="10"/>
  <c r="Z307" i="10"/>
  <c r="B307" i="10"/>
  <c r="AN306" i="10"/>
  <c r="AJ306" i="10"/>
  <c r="AI306" i="10"/>
  <c r="AH306" i="10"/>
  <c r="AA306" i="10"/>
  <c r="Z306" i="10"/>
  <c r="B306" i="10"/>
  <c r="AN305" i="10"/>
  <c r="AJ305" i="10"/>
  <c r="AI305" i="10"/>
  <c r="AH305" i="10"/>
  <c r="AA305" i="10"/>
  <c r="Z305" i="10"/>
  <c r="B305" i="10"/>
  <c r="AN304" i="10"/>
  <c r="AJ304" i="10"/>
  <c r="AI304" i="10"/>
  <c r="AH304" i="10"/>
  <c r="AA304" i="10"/>
  <c r="Z304" i="10"/>
  <c r="B304" i="10"/>
  <c r="AN303" i="10"/>
  <c r="AJ303" i="10"/>
  <c r="AI303" i="10"/>
  <c r="AH303" i="10"/>
  <c r="AA303" i="10"/>
  <c r="Z303" i="10"/>
  <c r="B303" i="10"/>
  <c r="AN302" i="10"/>
  <c r="AJ302" i="10"/>
  <c r="AI302" i="10"/>
  <c r="AH302" i="10"/>
  <c r="AA302" i="10"/>
  <c r="Z302" i="10"/>
  <c r="B302" i="10"/>
  <c r="AN301" i="10"/>
  <c r="AJ301" i="10"/>
  <c r="AI301" i="10"/>
  <c r="AH301" i="10"/>
  <c r="AA301" i="10"/>
  <c r="Z301" i="10"/>
  <c r="B301" i="10"/>
  <c r="AN300" i="10"/>
  <c r="AJ300" i="10"/>
  <c r="AI300" i="10"/>
  <c r="AH300" i="10"/>
  <c r="AA300" i="10"/>
  <c r="Z300" i="10"/>
  <c r="B300" i="10"/>
  <c r="AN299" i="10"/>
  <c r="AJ299" i="10"/>
  <c r="AI299" i="10"/>
  <c r="AH299" i="10"/>
  <c r="AA299" i="10"/>
  <c r="Z299" i="10"/>
  <c r="B299" i="10"/>
  <c r="AN298" i="10"/>
  <c r="AJ298" i="10"/>
  <c r="AI298" i="10"/>
  <c r="AH298" i="10"/>
  <c r="AA298" i="10"/>
  <c r="Z298" i="10"/>
  <c r="B298" i="10"/>
  <c r="AN297" i="10"/>
  <c r="AJ297" i="10"/>
  <c r="AI297" i="10"/>
  <c r="AH297" i="10"/>
  <c r="AA297" i="10"/>
  <c r="Z297" i="10"/>
  <c r="B297" i="10"/>
  <c r="AN296" i="10"/>
  <c r="AJ296" i="10"/>
  <c r="AI296" i="10"/>
  <c r="AH296" i="10"/>
  <c r="AA296" i="10"/>
  <c r="Z296" i="10"/>
  <c r="B296" i="10"/>
  <c r="AN295" i="10"/>
  <c r="AJ295" i="10"/>
  <c r="AI295" i="10"/>
  <c r="AH295" i="10"/>
  <c r="AA295" i="10"/>
  <c r="Z295" i="10"/>
  <c r="B295" i="10"/>
  <c r="AN294" i="10"/>
  <c r="AJ294" i="10"/>
  <c r="AI294" i="10"/>
  <c r="AH294" i="10"/>
  <c r="AA294" i="10"/>
  <c r="Z294" i="10"/>
  <c r="B294" i="10"/>
  <c r="AN293" i="10"/>
  <c r="AJ293" i="10"/>
  <c r="AI293" i="10"/>
  <c r="AH293" i="10"/>
  <c r="AA293" i="10"/>
  <c r="Z293" i="10"/>
  <c r="B293" i="10"/>
  <c r="AN292" i="10"/>
  <c r="AJ292" i="10"/>
  <c r="AI292" i="10"/>
  <c r="AH292" i="10"/>
  <c r="AA292" i="10"/>
  <c r="Z292" i="10"/>
  <c r="B292" i="10"/>
  <c r="AN291" i="10"/>
  <c r="AJ291" i="10"/>
  <c r="AI291" i="10"/>
  <c r="AH291" i="10"/>
  <c r="AA291" i="10"/>
  <c r="Z291" i="10"/>
  <c r="B291" i="10"/>
  <c r="AN290" i="10"/>
  <c r="AJ290" i="10"/>
  <c r="AI290" i="10"/>
  <c r="AH290" i="10"/>
  <c r="AA290" i="10"/>
  <c r="Z290" i="10"/>
  <c r="B290" i="10"/>
  <c r="AN289" i="10"/>
  <c r="AJ289" i="10"/>
  <c r="AI289" i="10"/>
  <c r="AH289" i="10"/>
  <c r="AA289" i="10"/>
  <c r="Z289" i="10"/>
  <c r="B289" i="10"/>
  <c r="AN288" i="10"/>
  <c r="AJ288" i="10"/>
  <c r="AI288" i="10"/>
  <c r="AH288" i="10"/>
  <c r="AA288" i="10"/>
  <c r="Z288" i="10"/>
  <c r="B288" i="10"/>
  <c r="AN287" i="10"/>
  <c r="AJ287" i="10"/>
  <c r="AI287" i="10"/>
  <c r="AH287" i="10"/>
  <c r="AA287" i="10"/>
  <c r="Z287" i="10"/>
  <c r="B287" i="10"/>
  <c r="AN286" i="10"/>
  <c r="AJ286" i="10"/>
  <c r="AI286" i="10"/>
  <c r="AH286" i="10"/>
  <c r="AA286" i="10"/>
  <c r="Z286" i="10"/>
  <c r="B286" i="10"/>
  <c r="AN285" i="10"/>
  <c r="AJ285" i="10"/>
  <c r="AI285" i="10"/>
  <c r="AH285" i="10"/>
  <c r="AA285" i="10"/>
  <c r="Z285" i="10"/>
  <c r="B285" i="10"/>
  <c r="AN284" i="10"/>
  <c r="AJ284" i="10"/>
  <c r="AI284" i="10"/>
  <c r="AH284" i="10"/>
  <c r="AA284" i="10"/>
  <c r="Z284" i="10"/>
  <c r="B284" i="10"/>
  <c r="AN283" i="10"/>
  <c r="AJ283" i="10"/>
  <c r="AI283" i="10"/>
  <c r="AH283" i="10"/>
  <c r="AA283" i="10"/>
  <c r="Z283" i="10"/>
  <c r="B283" i="10"/>
  <c r="AN282" i="10"/>
  <c r="AJ282" i="10"/>
  <c r="AI282" i="10"/>
  <c r="AH282" i="10"/>
  <c r="AA282" i="10"/>
  <c r="Z282" i="10"/>
  <c r="B282" i="10"/>
  <c r="AN281" i="10"/>
  <c r="AJ281" i="10"/>
  <c r="AI281" i="10"/>
  <c r="AH281" i="10"/>
  <c r="AA281" i="10"/>
  <c r="Z281" i="10"/>
  <c r="B281" i="10"/>
  <c r="AN280" i="10"/>
  <c r="AJ280" i="10"/>
  <c r="AI280" i="10"/>
  <c r="AH280" i="10"/>
  <c r="AA280" i="10"/>
  <c r="Z280" i="10"/>
  <c r="B280" i="10"/>
  <c r="AN279" i="10"/>
  <c r="AJ279" i="10"/>
  <c r="AI279" i="10"/>
  <c r="AH279" i="10"/>
  <c r="AA279" i="10"/>
  <c r="Z279" i="10"/>
  <c r="B279" i="10"/>
  <c r="AN278" i="10"/>
  <c r="AJ278" i="10"/>
  <c r="AI278" i="10"/>
  <c r="AH278" i="10"/>
  <c r="AA278" i="10"/>
  <c r="Z278" i="10"/>
  <c r="B278" i="10"/>
  <c r="AN277" i="10"/>
  <c r="AJ277" i="10"/>
  <c r="AI277" i="10"/>
  <c r="AH277" i="10"/>
  <c r="AA277" i="10"/>
  <c r="Z277" i="10"/>
  <c r="B277" i="10"/>
  <c r="AN276" i="10"/>
  <c r="AJ276" i="10"/>
  <c r="AI276" i="10"/>
  <c r="AH276" i="10"/>
  <c r="AA276" i="10"/>
  <c r="Z276" i="10"/>
  <c r="B276" i="10"/>
  <c r="AN275" i="10"/>
  <c r="AJ275" i="10"/>
  <c r="AI275" i="10"/>
  <c r="AH275" i="10"/>
  <c r="AA275" i="10"/>
  <c r="Z275" i="10"/>
  <c r="B275" i="10"/>
  <c r="AN274" i="10"/>
  <c r="AJ274" i="10"/>
  <c r="AI274" i="10"/>
  <c r="AH274" i="10"/>
  <c r="AA274" i="10"/>
  <c r="Z274" i="10"/>
  <c r="B274" i="10"/>
  <c r="AN273" i="10"/>
  <c r="AJ273" i="10"/>
  <c r="AI273" i="10"/>
  <c r="AH273" i="10"/>
  <c r="AA273" i="10"/>
  <c r="Z273" i="10"/>
  <c r="B273" i="10"/>
  <c r="AN272" i="10"/>
  <c r="AJ272" i="10"/>
  <c r="AI272" i="10"/>
  <c r="AH272" i="10"/>
  <c r="AA272" i="10"/>
  <c r="Z272" i="10"/>
  <c r="B272" i="10"/>
  <c r="AN271" i="10"/>
  <c r="AJ271" i="10"/>
  <c r="AI271" i="10"/>
  <c r="AH271" i="10"/>
  <c r="AA271" i="10"/>
  <c r="Z271" i="10"/>
  <c r="B271" i="10"/>
  <c r="AN270" i="10"/>
  <c r="AJ270" i="10"/>
  <c r="AI270" i="10"/>
  <c r="AH270" i="10"/>
  <c r="AA270" i="10"/>
  <c r="Z270" i="10"/>
  <c r="B270" i="10"/>
  <c r="AN269" i="10"/>
  <c r="AJ269" i="10"/>
  <c r="AI269" i="10"/>
  <c r="AH269" i="10"/>
  <c r="AA269" i="10"/>
  <c r="Z269" i="10"/>
  <c r="B269" i="10"/>
  <c r="AN268" i="10"/>
  <c r="AJ268" i="10"/>
  <c r="AI268" i="10"/>
  <c r="AH268" i="10"/>
  <c r="AA268" i="10"/>
  <c r="Z268" i="10"/>
  <c r="B268" i="10"/>
  <c r="AN267" i="10"/>
  <c r="AJ267" i="10"/>
  <c r="AI267" i="10"/>
  <c r="AH267" i="10"/>
  <c r="AA267" i="10"/>
  <c r="Z267" i="10"/>
  <c r="B267" i="10"/>
  <c r="AN266" i="10"/>
  <c r="AJ266" i="10"/>
  <c r="AI266" i="10"/>
  <c r="AH266" i="10"/>
  <c r="AA266" i="10"/>
  <c r="Z266" i="10"/>
  <c r="B266" i="10"/>
  <c r="AN265" i="10"/>
  <c r="AJ265" i="10"/>
  <c r="AI265" i="10"/>
  <c r="AH265" i="10"/>
  <c r="AA265" i="10"/>
  <c r="Z265" i="10"/>
  <c r="B265" i="10"/>
  <c r="AN264" i="10"/>
  <c r="AJ264" i="10"/>
  <c r="AI264" i="10"/>
  <c r="AH264" i="10"/>
  <c r="AA264" i="10"/>
  <c r="Z264" i="10"/>
  <c r="B264" i="10"/>
  <c r="AN263" i="10"/>
  <c r="AJ263" i="10"/>
  <c r="AI263" i="10"/>
  <c r="AH263" i="10"/>
  <c r="AA263" i="10"/>
  <c r="Z263" i="10"/>
  <c r="B263" i="10"/>
  <c r="AN262" i="10"/>
  <c r="AJ262" i="10"/>
  <c r="AI262" i="10"/>
  <c r="AH262" i="10"/>
  <c r="AA262" i="10"/>
  <c r="Z262" i="10"/>
  <c r="B262" i="10"/>
  <c r="AN261" i="10"/>
  <c r="AJ261" i="10"/>
  <c r="AI261" i="10"/>
  <c r="AH261" i="10"/>
  <c r="AA261" i="10"/>
  <c r="Z261" i="10"/>
  <c r="B261" i="10"/>
  <c r="AN260" i="10"/>
  <c r="AJ260" i="10"/>
  <c r="AI260" i="10"/>
  <c r="AH260" i="10"/>
  <c r="AA260" i="10"/>
  <c r="Z260" i="10"/>
  <c r="B260" i="10"/>
  <c r="AN259" i="10"/>
  <c r="AJ259" i="10"/>
  <c r="AI259" i="10"/>
  <c r="AH259" i="10"/>
  <c r="AA259" i="10"/>
  <c r="Z259" i="10"/>
  <c r="B259" i="10"/>
  <c r="AN258" i="10"/>
  <c r="AJ258" i="10"/>
  <c r="AI258" i="10"/>
  <c r="AH258" i="10"/>
  <c r="AA258" i="10"/>
  <c r="Z258" i="10"/>
  <c r="B258" i="10"/>
  <c r="AN257" i="10"/>
  <c r="AJ257" i="10"/>
  <c r="AI257" i="10"/>
  <c r="AH257" i="10"/>
  <c r="AA257" i="10"/>
  <c r="Z257" i="10"/>
  <c r="B257" i="10"/>
  <c r="AN256" i="10"/>
  <c r="AJ256" i="10"/>
  <c r="AI256" i="10"/>
  <c r="AH256" i="10"/>
  <c r="AA256" i="10"/>
  <c r="Z256" i="10"/>
  <c r="B256" i="10"/>
  <c r="AN255" i="10"/>
  <c r="AJ255" i="10"/>
  <c r="AI255" i="10"/>
  <c r="AH255" i="10"/>
  <c r="AA255" i="10"/>
  <c r="Z255" i="10"/>
  <c r="B255" i="10"/>
  <c r="AN254" i="10"/>
  <c r="AJ254" i="10"/>
  <c r="AI254" i="10"/>
  <c r="AH254" i="10"/>
  <c r="AA254" i="10"/>
  <c r="Z254" i="10"/>
  <c r="B254" i="10"/>
  <c r="AN253" i="10"/>
  <c r="AJ253" i="10"/>
  <c r="AI253" i="10"/>
  <c r="AH253" i="10"/>
  <c r="AA253" i="10"/>
  <c r="Z253" i="10"/>
  <c r="B253" i="10"/>
  <c r="AN252" i="10"/>
  <c r="AJ252" i="10"/>
  <c r="AI252" i="10"/>
  <c r="AH252" i="10"/>
  <c r="AA252" i="10"/>
  <c r="Z252" i="10"/>
  <c r="B252" i="10"/>
  <c r="AN251" i="10"/>
  <c r="AJ251" i="10"/>
  <c r="AI251" i="10"/>
  <c r="AH251" i="10"/>
  <c r="AA251" i="10"/>
  <c r="Z251" i="10"/>
  <c r="B251" i="10"/>
  <c r="AN250" i="10"/>
  <c r="AJ250" i="10"/>
  <c r="AI250" i="10"/>
  <c r="AH250" i="10"/>
  <c r="AA250" i="10"/>
  <c r="Z250" i="10"/>
  <c r="B250" i="10"/>
  <c r="AN249" i="10"/>
  <c r="AJ249" i="10"/>
  <c r="AI249" i="10"/>
  <c r="AH249" i="10"/>
  <c r="AA249" i="10"/>
  <c r="Z249" i="10"/>
  <c r="B249" i="10"/>
  <c r="AN248" i="10"/>
  <c r="AJ248" i="10"/>
  <c r="AI248" i="10"/>
  <c r="AH248" i="10"/>
  <c r="AA248" i="10"/>
  <c r="Z248" i="10"/>
  <c r="B248" i="10"/>
  <c r="AN247" i="10"/>
  <c r="AJ247" i="10"/>
  <c r="AI247" i="10"/>
  <c r="AH247" i="10"/>
  <c r="AA247" i="10"/>
  <c r="Z247" i="10"/>
  <c r="B247" i="10"/>
  <c r="AN246" i="10"/>
  <c r="AJ246" i="10"/>
  <c r="AI246" i="10"/>
  <c r="AH246" i="10"/>
  <c r="AA246" i="10"/>
  <c r="Z246" i="10"/>
  <c r="B246" i="10"/>
  <c r="AN245" i="10"/>
  <c r="AJ245" i="10"/>
  <c r="AI245" i="10"/>
  <c r="AH245" i="10"/>
  <c r="AA245" i="10"/>
  <c r="Z245" i="10"/>
  <c r="B245" i="10"/>
  <c r="AN244" i="10"/>
  <c r="AJ244" i="10"/>
  <c r="AI244" i="10"/>
  <c r="AH244" i="10"/>
  <c r="AA244" i="10"/>
  <c r="Z244" i="10"/>
  <c r="B244" i="10"/>
  <c r="AN243" i="10"/>
  <c r="AJ243" i="10"/>
  <c r="AI243" i="10"/>
  <c r="AH243" i="10"/>
  <c r="AA243" i="10"/>
  <c r="Z243" i="10"/>
  <c r="B243" i="10"/>
  <c r="AN242" i="10"/>
  <c r="AJ242" i="10"/>
  <c r="AI242" i="10"/>
  <c r="AH242" i="10"/>
  <c r="AA242" i="10"/>
  <c r="Z242" i="10"/>
  <c r="B242" i="10"/>
  <c r="AN241" i="10"/>
  <c r="AJ241" i="10"/>
  <c r="AI241" i="10"/>
  <c r="AH241" i="10"/>
  <c r="AA241" i="10"/>
  <c r="Z241" i="10"/>
  <c r="B241" i="10"/>
  <c r="AN240" i="10"/>
  <c r="AJ240" i="10"/>
  <c r="AI240" i="10"/>
  <c r="AH240" i="10"/>
  <c r="AA240" i="10"/>
  <c r="Z240" i="10"/>
  <c r="B240" i="10"/>
  <c r="AN239" i="10"/>
  <c r="AJ239" i="10"/>
  <c r="AI239" i="10"/>
  <c r="AH239" i="10"/>
  <c r="AA239" i="10"/>
  <c r="Z239" i="10"/>
  <c r="B239" i="10"/>
  <c r="AN238" i="10"/>
  <c r="AJ238" i="10"/>
  <c r="AI238" i="10"/>
  <c r="AH238" i="10"/>
  <c r="AA238" i="10"/>
  <c r="Z238" i="10"/>
  <c r="B238" i="10"/>
  <c r="AN237" i="10"/>
  <c r="AJ237" i="10"/>
  <c r="AI237" i="10"/>
  <c r="AH237" i="10"/>
  <c r="AA237" i="10"/>
  <c r="Z237" i="10"/>
  <c r="B237" i="10"/>
  <c r="AN236" i="10"/>
  <c r="AJ236" i="10"/>
  <c r="AI236" i="10"/>
  <c r="AH236" i="10"/>
  <c r="AA236" i="10"/>
  <c r="Z236" i="10"/>
  <c r="B236" i="10"/>
  <c r="AN235" i="10"/>
  <c r="AJ235" i="10"/>
  <c r="AI235" i="10"/>
  <c r="AH235" i="10"/>
  <c r="AA235" i="10"/>
  <c r="Z235" i="10"/>
  <c r="B235" i="10"/>
  <c r="AN234" i="10"/>
  <c r="AJ234" i="10"/>
  <c r="AI234" i="10"/>
  <c r="AH234" i="10"/>
  <c r="AA234" i="10"/>
  <c r="Z234" i="10"/>
  <c r="B234" i="10"/>
  <c r="AN233" i="10"/>
  <c r="AJ233" i="10"/>
  <c r="AI233" i="10"/>
  <c r="AH233" i="10"/>
  <c r="AA233" i="10"/>
  <c r="Z233" i="10"/>
  <c r="B233" i="10"/>
  <c r="AN232" i="10"/>
  <c r="AJ232" i="10"/>
  <c r="AI232" i="10"/>
  <c r="AH232" i="10"/>
  <c r="AA232" i="10"/>
  <c r="Z232" i="10"/>
  <c r="B232" i="10"/>
  <c r="AN231" i="10"/>
  <c r="AJ231" i="10"/>
  <c r="AI231" i="10"/>
  <c r="AH231" i="10"/>
  <c r="AA231" i="10"/>
  <c r="Z231" i="10"/>
  <c r="B231" i="10"/>
  <c r="AN230" i="10"/>
  <c r="AJ230" i="10"/>
  <c r="AI230" i="10"/>
  <c r="AH230" i="10"/>
  <c r="AA230" i="10"/>
  <c r="Z230" i="10"/>
  <c r="B230" i="10"/>
  <c r="AN229" i="10"/>
  <c r="AJ229" i="10"/>
  <c r="AI229" i="10"/>
  <c r="AH229" i="10"/>
  <c r="AA229" i="10"/>
  <c r="Z229" i="10"/>
  <c r="B229" i="10"/>
  <c r="AN228" i="10"/>
  <c r="AJ228" i="10"/>
  <c r="AI228" i="10"/>
  <c r="AH228" i="10"/>
  <c r="AA228" i="10"/>
  <c r="Z228" i="10"/>
  <c r="B228" i="10"/>
  <c r="AN227" i="10"/>
  <c r="AJ227" i="10"/>
  <c r="AI227" i="10"/>
  <c r="AH227" i="10"/>
  <c r="AA227" i="10"/>
  <c r="Z227" i="10"/>
  <c r="B227" i="10"/>
  <c r="AN226" i="10"/>
  <c r="AJ226" i="10"/>
  <c r="AI226" i="10"/>
  <c r="AH226" i="10"/>
  <c r="AA226" i="10"/>
  <c r="Z226" i="10"/>
  <c r="B226" i="10"/>
  <c r="AN225" i="10"/>
  <c r="AJ225" i="10"/>
  <c r="AI225" i="10"/>
  <c r="AH225" i="10"/>
  <c r="AA225" i="10"/>
  <c r="Z225" i="10"/>
  <c r="B225" i="10"/>
  <c r="AN224" i="10"/>
  <c r="AJ224" i="10"/>
  <c r="AI224" i="10"/>
  <c r="AH224" i="10"/>
  <c r="AA224" i="10"/>
  <c r="Z224" i="10"/>
  <c r="B224" i="10"/>
  <c r="AN223" i="10"/>
  <c r="AJ223" i="10"/>
  <c r="AI223" i="10"/>
  <c r="AH223" i="10"/>
  <c r="AA223" i="10"/>
  <c r="Z223" i="10"/>
  <c r="B223" i="10"/>
  <c r="AN222" i="10"/>
  <c r="AJ222" i="10"/>
  <c r="AI222" i="10"/>
  <c r="AH222" i="10"/>
  <c r="AA222" i="10"/>
  <c r="Z222" i="10"/>
  <c r="B222" i="10"/>
  <c r="AN221" i="10"/>
  <c r="AJ221" i="10"/>
  <c r="AI221" i="10"/>
  <c r="AH221" i="10"/>
  <c r="AA221" i="10"/>
  <c r="Z221" i="10"/>
  <c r="B221" i="10"/>
  <c r="AN220" i="10"/>
  <c r="AJ220" i="10"/>
  <c r="AI220" i="10"/>
  <c r="AH220" i="10"/>
  <c r="AA220" i="10"/>
  <c r="Z220" i="10"/>
  <c r="B220" i="10"/>
  <c r="AN219" i="10"/>
  <c r="AJ219" i="10"/>
  <c r="AI219" i="10"/>
  <c r="AH219" i="10"/>
  <c r="AA219" i="10"/>
  <c r="Z219" i="10"/>
  <c r="B219" i="10"/>
  <c r="AN218" i="10"/>
  <c r="AJ218" i="10"/>
  <c r="AI218" i="10"/>
  <c r="AH218" i="10"/>
  <c r="AA218" i="10"/>
  <c r="Z218" i="10"/>
  <c r="B218" i="10"/>
  <c r="AN217" i="10"/>
  <c r="AJ217" i="10"/>
  <c r="AI217" i="10"/>
  <c r="AH217" i="10"/>
  <c r="AA217" i="10"/>
  <c r="Z217" i="10"/>
  <c r="B217" i="10"/>
  <c r="AN216" i="10"/>
  <c r="AJ216" i="10"/>
  <c r="AI216" i="10"/>
  <c r="AH216" i="10"/>
  <c r="AA216" i="10"/>
  <c r="Z216" i="10"/>
  <c r="B216" i="10"/>
  <c r="AN215" i="10"/>
  <c r="AJ215" i="10"/>
  <c r="AI215" i="10"/>
  <c r="AH215" i="10"/>
  <c r="AA215" i="10"/>
  <c r="Z215" i="10"/>
  <c r="B215" i="10"/>
  <c r="AN214" i="10"/>
  <c r="AJ214" i="10"/>
  <c r="AI214" i="10"/>
  <c r="AH214" i="10"/>
  <c r="AA214" i="10"/>
  <c r="Z214" i="10"/>
  <c r="B214" i="10"/>
  <c r="AN213" i="10"/>
  <c r="AJ213" i="10"/>
  <c r="AI213" i="10"/>
  <c r="AH213" i="10"/>
  <c r="AA213" i="10"/>
  <c r="Z213" i="10"/>
  <c r="B213" i="10"/>
  <c r="AN212" i="10"/>
  <c r="AJ212" i="10"/>
  <c r="AI212" i="10"/>
  <c r="AH212" i="10"/>
  <c r="AA212" i="10"/>
  <c r="Z212" i="10"/>
  <c r="B212" i="10"/>
  <c r="AN211" i="10"/>
  <c r="AJ211" i="10"/>
  <c r="AI211" i="10"/>
  <c r="AH211" i="10"/>
  <c r="AA211" i="10"/>
  <c r="Z211" i="10"/>
  <c r="B211" i="10"/>
  <c r="AN210" i="10"/>
  <c r="AJ210" i="10"/>
  <c r="AI210" i="10"/>
  <c r="AH210" i="10"/>
  <c r="AA210" i="10"/>
  <c r="Z210" i="10"/>
  <c r="B210" i="10"/>
  <c r="AN209" i="10"/>
  <c r="AJ209" i="10"/>
  <c r="AI209" i="10"/>
  <c r="AH209" i="10"/>
  <c r="AA209" i="10"/>
  <c r="Z209" i="10"/>
  <c r="B209" i="10"/>
  <c r="AN208" i="10"/>
  <c r="AJ208" i="10"/>
  <c r="AI208" i="10"/>
  <c r="AH208" i="10"/>
  <c r="AA208" i="10"/>
  <c r="Z208" i="10"/>
  <c r="B208" i="10"/>
  <c r="AN207" i="10"/>
  <c r="AJ207" i="10"/>
  <c r="AI207" i="10"/>
  <c r="AH207" i="10"/>
  <c r="AA207" i="10"/>
  <c r="Z207" i="10"/>
  <c r="B207" i="10"/>
  <c r="AN206" i="10"/>
  <c r="AJ206" i="10"/>
  <c r="AI206" i="10"/>
  <c r="AH206" i="10"/>
  <c r="AA206" i="10"/>
  <c r="Z206" i="10"/>
  <c r="B206" i="10"/>
  <c r="AN205" i="10"/>
  <c r="AJ205" i="10"/>
  <c r="AI205" i="10"/>
  <c r="AH205" i="10"/>
  <c r="AA205" i="10"/>
  <c r="Z205" i="10"/>
  <c r="B205" i="10"/>
  <c r="AN204" i="10"/>
  <c r="AJ204" i="10"/>
  <c r="AI204" i="10"/>
  <c r="AH204" i="10"/>
  <c r="AA204" i="10"/>
  <c r="Z204" i="10"/>
  <c r="B204" i="10"/>
  <c r="AN203" i="10"/>
  <c r="AJ203" i="10"/>
  <c r="AI203" i="10"/>
  <c r="AH203" i="10"/>
  <c r="AA203" i="10"/>
  <c r="Z203" i="10"/>
  <c r="B203" i="10"/>
  <c r="AN202" i="10"/>
  <c r="AJ202" i="10"/>
  <c r="AI202" i="10"/>
  <c r="AH202" i="10"/>
  <c r="AA202" i="10"/>
  <c r="Z202" i="10"/>
  <c r="B202" i="10"/>
  <c r="AN201" i="10"/>
  <c r="AJ201" i="10"/>
  <c r="AI201" i="10"/>
  <c r="AH201" i="10"/>
  <c r="AA201" i="10"/>
  <c r="Z201" i="10"/>
  <c r="B201" i="10"/>
  <c r="AN200" i="10"/>
  <c r="AJ200" i="10"/>
  <c r="AI200" i="10"/>
  <c r="AH200" i="10"/>
  <c r="AA200" i="10"/>
  <c r="Z200" i="10"/>
  <c r="B200" i="10"/>
  <c r="AN199" i="10"/>
  <c r="AJ199" i="10"/>
  <c r="AI199" i="10"/>
  <c r="AH199" i="10"/>
  <c r="AA199" i="10"/>
  <c r="Z199" i="10"/>
  <c r="B199" i="10"/>
  <c r="AN198" i="10"/>
  <c r="AJ198" i="10"/>
  <c r="AI198" i="10"/>
  <c r="AH198" i="10"/>
  <c r="AA198" i="10"/>
  <c r="Z198" i="10"/>
  <c r="B198" i="10"/>
  <c r="AN197" i="10"/>
  <c r="AJ197" i="10"/>
  <c r="AI197" i="10"/>
  <c r="AH197" i="10"/>
  <c r="AA197" i="10"/>
  <c r="Z197" i="10"/>
  <c r="B197" i="10"/>
  <c r="AN196" i="10"/>
  <c r="AJ196" i="10"/>
  <c r="AI196" i="10"/>
  <c r="AH196" i="10"/>
  <c r="AA196" i="10"/>
  <c r="Z196" i="10"/>
  <c r="B196" i="10"/>
  <c r="AN195" i="10"/>
  <c r="AJ195" i="10"/>
  <c r="AI195" i="10"/>
  <c r="AH195" i="10"/>
  <c r="AA195" i="10"/>
  <c r="Z195" i="10"/>
  <c r="B195" i="10"/>
  <c r="AN194" i="10"/>
  <c r="AJ194" i="10"/>
  <c r="AI194" i="10"/>
  <c r="AH194" i="10"/>
  <c r="AA194" i="10"/>
  <c r="Z194" i="10"/>
  <c r="B194" i="10"/>
  <c r="AN193" i="10"/>
  <c r="AJ193" i="10"/>
  <c r="AI193" i="10"/>
  <c r="AH193" i="10"/>
  <c r="AA193" i="10"/>
  <c r="Z193" i="10"/>
  <c r="B193" i="10"/>
  <c r="AN192" i="10"/>
  <c r="AJ192" i="10"/>
  <c r="AI192" i="10"/>
  <c r="AH192" i="10"/>
  <c r="AA192" i="10"/>
  <c r="Z192" i="10"/>
  <c r="B192" i="10"/>
  <c r="AN191" i="10"/>
  <c r="AJ191" i="10"/>
  <c r="AI191" i="10"/>
  <c r="AH191" i="10"/>
  <c r="AA191" i="10"/>
  <c r="Z191" i="10"/>
  <c r="B191" i="10"/>
  <c r="AN190" i="10"/>
  <c r="AJ190" i="10"/>
  <c r="AI190" i="10"/>
  <c r="AH190" i="10"/>
  <c r="AA190" i="10"/>
  <c r="Z190" i="10"/>
  <c r="B190" i="10"/>
  <c r="AN189" i="10"/>
  <c r="AJ189" i="10"/>
  <c r="AI189" i="10"/>
  <c r="AH189" i="10"/>
  <c r="AA189" i="10"/>
  <c r="Z189" i="10"/>
  <c r="B189" i="10"/>
  <c r="AN188" i="10"/>
  <c r="AJ188" i="10"/>
  <c r="AI188" i="10"/>
  <c r="AH188" i="10"/>
  <c r="AA188" i="10"/>
  <c r="Z188" i="10"/>
  <c r="B188" i="10"/>
  <c r="AN187" i="10"/>
  <c r="AJ187" i="10"/>
  <c r="AI187" i="10"/>
  <c r="AH187" i="10"/>
  <c r="AA187" i="10"/>
  <c r="Z187" i="10"/>
  <c r="B187" i="10"/>
  <c r="AN186" i="10"/>
  <c r="AJ186" i="10"/>
  <c r="AI186" i="10"/>
  <c r="AH186" i="10"/>
  <c r="AA186" i="10"/>
  <c r="Z186" i="10"/>
  <c r="B186" i="10"/>
  <c r="AN185" i="10"/>
  <c r="AJ185" i="10"/>
  <c r="AI185" i="10"/>
  <c r="AH185" i="10"/>
  <c r="AA185" i="10"/>
  <c r="Z185" i="10"/>
  <c r="B185" i="10"/>
  <c r="AN184" i="10"/>
  <c r="AJ184" i="10"/>
  <c r="AI184" i="10"/>
  <c r="AH184" i="10"/>
  <c r="AA184" i="10"/>
  <c r="Z184" i="10"/>
  <c r="B184" i="10"/>
  <c r="AN183" i="10"/>
  <c r="AJ183" i="10"/>
  <c r="AI183" i="10"/>
  <c r="AH183" i="10"/>
  <c r="AA183" i="10"/>
  <c r="Z183" i="10"/>
  <c r="B183" i="10"/>
  <c r="AN182" i="10"/>
  <c r="AJ182" i="10"/>
  <c r="AI182" i="10"/>
  <c r="AH182" i="10"/>
  <c r="AA182" i="10"/>
  <c r="Z182" i="10"/>
  <c r="B182" i="10"/>
  <c r="AN181" i="10"/>
  <c r="AJ181" i="10"/>
  <c r="AI181" i="10"/>
  <c r="AH181" i="10"/>
  <c r="AA181" i="10"/>
  <c r="Z181" i="10"/>
  <c r="B181" i="10"/>
  <c r="AN180" i="10"/>
  <c r="AJ180" i="10"/>
  <c r="AI180" i="10"/>
  <c r="AH180" i="10"/>
  <c r="AA180" i="10"/>
  <c r="Z180" i="10"/>
  <c r="B180" i="10"/>
  <c r="AN179" i="10"/>
  <c r="AJ179" i="10"/>
  <c r="AI179" i="10"/>
  <c r="AH179" i="10"/>
  <c r="AA179" i="10"/>
  <c r="Z179" i="10"/>
  <c r="B179" i="10"/>
  <c r="AN178" i="10"/>
  <c r="AJ178" i="10"/>
  <c r="AI178" i="10"/>
  <c r="AH178" i="10"/>
  <c r="AA178" i="10"/>
  <c r="Z178" i="10"/>
  <c r="B178" i="10"/>
  <c r="AN177" i="10"/>
  <c r="AJ177" i="10"/>
  <c r="AI177" i="10"/>
  <c r="AH177" i="10"/>
  <c r="AA177" i="10"/>
  <c r="Z177" i="10"/>
  <c r="B177" i="10"/>
  <c r="AN176" i="10"/>
  <c r="AJ176" i="10"/>
  <c r="AI176" i="10"/>
  <c r="AH176" i="10"/>
  <c r="AA176" i="10"/>
  <c r="Z176" i="10"/>
  <c r="B176" i="10"/>
  <c r="AN175" i="10"/>
  <c r="AJ175" i="10"/>
  <c r="AI175" i="10"/>
  <c r="AH175" i="10"/>
  <c r="AA175" i="10"/>
  <c r="Z175" i="10"/>
  <c r="B175" i="10"/>
  <c r="AN174" i="10"/>
  <c r="AJ174" i="10"/>
  <c r="AI174" i="10"/>
  <c r="AH174" i="10"/>
  <c r="AA174" i="10"/>
  <c r="Z174" i="10"/>
  <c r="B174" i="10"/>
  <c r="AN173" i="10"/>
  <c r="AJ173" i="10"/>
  <c r="AI173" i="10"/>
  <c r="AH173" i="10"/>
  <c r="AA173" i="10"/>
  <c r="Z173" i="10"/>
  <c r="B173" i="10"/>
  <c r="AN172" i="10"/>
  <c r="AJ172" i="10"/>
  <c r="AI172" i="10"/>
  <c r="AH172" i="10"/>
  <c r="AA172" i="10"/>
  <c r="Z172" i="10"/>
  <c r="B172" i="10"/>
  <c r="AN171" i="10"/>
  <c r="AJ171" i="10"/>
  <c r="AI171" i="10"/>
  <c r="AH171" i="10"/>
  <c r="AA171" i="10"/>
  <c r="Z171" i="10"/>
  <c r="B171" i="10"/>
  <c r="AN170" i="10"/>
  <c r="AJ170" i="10"/>
  <c r="AI170" i="10"/>
  <c r="AH170" i="10"/>
  <c r="AA170" i="10"/>
  <c r="Z170" i="10"/>
  <c r="B170" i="10"/>
  <c r="AN169" i="10"/>
  <c r="AJ169" i="10"/>
  <c r="AI169" i="10"/>
  <c r="AH169" i="10"/>
  <c r="AA169" i="10"/>
  <c r="Z169" i="10"/>
  <c r="B169" i="10"/>
  <c r="AN168" i="10"/>
  <c r="AJ168" i="10"/>
  <c r="AI168" i="10"/>
  <c r="AH168" i="10"/>
  <c r="AA168" i="10"/>
  <c r="Z168" i="10"/>
  <c r="B168" i="10"/>
  <c r="AN167" i="10"/>
  <c r="AJ167" i="10"/>
  <c r="AI167" i="10"/>
  <c r="AH167" i="10"/>
  <c r="AA167" i="10"/>
  <c r="Z167" i="10"/>
  <c r="B167" i="10"/>
  <c r="AN166" i="10"/>
  <c r="AJ166" i="10"/>
  <c r="AI166" i="10"/>
  <c r="AH166" i="10"/>
  <c r="AA166" i="10"/>
  <c r="Z166" i="10"/>
  <c r="B166" i="10"/>
  <c r="AN165" i="10"/>
  <c r="AJ165" i="10"/>
  <c r="AI165" i="10"/>
  <c r="AH165" i="10"/>
  <c r="AA165" i="10"/>
  <c r="Z165" i="10"/>
  <c r="B165" i="10"/>
  <c r="AN164" i="10"/>
  <c r="AJ164" i="10"/>
  <c r="AI164" i="10"/>
  <c r="AH164" i="10"/>
  <c r="AA164" i="10"/>
  <c r="Z164" i="10"/>
  <c r="B164" i="10"/>
  <c r="AN163" i="10"/>
  <c r="AJ163" i="10"/>
  <c r="AI163" i="10"/>
  <c r="AH163" i="10"/>
  <c r="AA163" i="10"/>
  <c r="Z163" i="10"/>
  <c r="B163" i="10"/>
  <c r="AN162" i="10"/>
  <c r="AJ162" i="10"/>
  <c r="AI162" i="10"/>
  <c r="AH162" i="10"/>
  <c r="AA162" i="10"/>
  <c r="Z162" i="10"/>
  <c r="B162" i="10"/>
  <c r="AN161" i="10"/>
  <c r="AJ161" i="10"/>
  <c r="AI161" i="10"/>
  <c r="AH161" i="10"/>
  <c r="AA161" i="10"/>
  <c r="Z161" i="10"/>
  <c r="B161" i="10"/>
  <c r="AN160" i="10"/>
  <c r="AJ160" i="10"/>
  <c r="AI160" i="10"/>
  <c r="AH160" i="10"/>
  <c r="AA160" i="10"/>
  <c r="Z160" i="10"/>
  <c r="B160" i="10"/>
  <c r="AN159" i="10"/>
  <c r="AJ159" i="10"/>
  <c r="AI159" i="10"/>
  <c r="AH159" i="10"/>
  <c r="AA159" i="10"/>
  <c r="Z159" i="10"/>
  <c r="B159" i="10"/>
  <c r="AN158" i="10"/>
  <c r="AJ158" i="10"/>
  <c r="AI158" i="10"/>
  <c r="AH158" i="10"/>
  <c r="AA158" i="10"/>
  <c r="Z158" i="10"/>
  <c r="B158" i="10"/>
  <c r="AN157" i="10"/>
  <c r="AJ157" i="10"/>
  <c r="AI157" i="10"/>
  <c r="AH157" i="10"/>
  <c r="AA157" i="10"/>
  <c r="Z157" i="10"/>
  <c r="B157" i="10"/>
  <c r="AN156" i="10"/>
  <c r="AJ156" i="10"/>
  <c r="AI156" i="10"/>
  <c r="AH156" i="10"/>
  <c r="AA156" i="10"/>
  <c r="Z156" i="10"/>
  <c r="B156" i="10"/>
  <c r="AN155" i="10"/>
  <c r="AJ155" i="10"/>
  <c r="AI155" i="10"/>
  <c r="AH155" i="10"/>
  <c r="AA155" i="10"/>
  <c r="Z155" i="10"/>
  <c r="B155" i="10"/>
  <c r="AN154" i="10"/>
  <c r="AJ154" i="10"/>
  <c r="AI154" i="10"/>
  <c r="AH154" i="10"/>
  <c r="AA154" i="10"/>
  <c r="Z154" i="10"/>
  <c r="B154" i="10"/>
  <c r="AN153" i="10"/>
  <c r="AJ153" i="10"/>
  <c r="AI153" i="10"/>
  <c r="AH153" i="10"/>
  <c r="AA153" i="10"/>
  <c r="Z153" i="10"/>
  <c r="B153" i="10"/>
  <c r="AN152" i="10"/>
  <c r="AJ152" i="10"/>
  <c r="AI152" i="10"/>
  <c r="AH152" i="10"/>
  <c r="AA152" i="10"/>
  <c r="Z152" i="10"/>
  <c r="B152" i="10"/>
  <c r="AN151" i="10"/>
  <c r="AJ151" i="10"/>
  <c r="AI151" i="10"/>
  <c r="AH151" i="10"/>
  <c r="AA151" i="10"/>
  <c r="Z151" i="10"/>
  <c r="B151" i="10"/>
  <c r="AN150" i="10"/>
  <c r="AJ150" i="10"/>
  <c r="AI150" i="10"/>
  <c r="AH150" i="10"/>
  <c r="AA150" i="10"/>
  <c r="Z150" i="10"/>
  <c r="B150" i="10"/>
  <c r="AN149" i="10"/>
  <c r="AJ149" i="10"/>
  <c r="AI149" i="10"/>
  <c r="AH149" i="10"/>
  <c r="AA149" i="10"/>
  <c r="Z149" i="10"/>
  <c r="B149" i="10"/>
  <c r="AN148" i="10"/>
  <c r="AJ148" i="10"/>
  <c r="AI148" i="10"/>
  <c r="AH148" i="10"/>
  <c r="AA148" i="10"/>
  <c r="Z148" i="10"/>
  <c r="B148" i="10"/>
  <c r="AN147" i="10"/>
  <c r="AJ147" i="10"/>
  <c r="AI147" i="10"/>
  <c r="AH147" i="10"/>
  <c r="AA147" i="10"/>
  <c r="Z147" i="10"/>
  <c r="B147" i="10"/>
  <c r="AN146" i="10"/>
  <c r="AJ146" i="10"/>
  <c r="AI146" i="10"/>
  <c r="AH146" i="10"/>
  <c r="AA146" i="10"/>
  <c r="Z146" i="10"/>
  <c r="B146" i="10"/>
  <c r="AN145" i="10"/>
  <c r="AJ145" i="10"/>
  <c r="AI145" i="10"/>
  <c r="AH145" i="10"/>
  <c r="AA145" i="10"/>
  <c r="Z145" i="10"/>
  <c r="B145" i="10"/>
  <c r="AN144" i="10"/>
  <c r="AJ144" i="10"/>
  <c r="AI144" i="10"/>
  <c r="AH144" i="10"/>
  <c r="AA144" i="10"/>
  <c r="Z144" i="10"/>
  <c r="B144" i="10"/>
  <c r="AN143" i="10"/>
  <c r="AJ143" i="10"/>
  <c r="AI143" i="10"/>
  <c r="AH143" i="10"/>
  <c r="AA143" i="10"/>
  <c r="Z143" i="10"/>
  <c r="B143" i="10"/>
  <c r="AN142" i="10"/>
  <c r="AJ142" i="10"/>
  <c r="AI142" i="10"/>
  <c r="AH142" i="10"/>
  <c r="AA142" i="10"/>
  <c r="Z142" i="10"/>
  <c r="B142" i="10"/>
  <c r="AN141" i="10"/>
  <c r="AJ141" i="10"/>
  <c r="AI141" i="10"/>
  <c r="AH141" i="10"/>
  <c r="AA141" i="10"/>
  <c r="Z141" i="10"/>
  <c r="B141" i="10"/>
  <c r="AN140" i="10"/>
  <c r="AJ140" i="10"/>
  <c r="AI140" i="10"/>
  <c r="AH140" i="10"/>
  <c r="AA140" i="10"/>
  <c r="Z140" i="10"/>
  <c r="B140" i="10"/>
  <c r="AN139" i="10"/>
  <c r="AJ139" i="10"/>
  <c r="AI139" i="10"/>
  <c r="AH139" i="10"/>
  <c r="AA139" i="10"/>
  <c r="Z139" i="10"/>
  <c r="B139" i="10"/>
  <c r="AN138" i="10"/>
  <c r="AJ138" i="10"/>
  <c r="AI138" i="10"/>
  <c r="AH138" i="10"/>
  <c r="AA138" i="10"/>
  <c r="Z138" i="10"/>
  <c r="B138" i="10"/>
  <c r="AN137" i="10"/>
  <c r="AJ137" i="10"/>
  <c r="AI137" i="10"/>
  <c r="AH137" i="10"/>
  <c r="AA137" i="10"/>
  <c r="Z137" i="10"/>
  <c r="B137" i="10"/>
  <c r="AN136" i="10"/>
  <c r="AJ136" i="10"/>
  <c r="AI136" i="10"/>
  <c r="AH136" i="10"/>
  <c r="AA136" i="10"/>
  <c r="Z136" i="10"/>
  <c r="B136" i="10"/>
  <c r="AN135" i="10"/>
  <c r="AJ135" i="10"/>
  <c r="AI135" i="10"/>
  <c r="AH135" i="10"/>
  <c r="AA135" i="10"/>
  <c r="Z135" i="10"/>
  <c r="B135" i="10"/>
  <c r="AN134" i="10"/>
  <c r="AJ134" i="10"/>
  <c r="AI134" i="10"/>
  <c r="AH134" i="10"/>
  <c r="AA134" i="10"/>
  <c r="Z134" i="10"/>
  <c r="B134" i="10"/>
  <c r="AN133" i="10"/>
  <c r="AJ133" i="10"/>
  <c r="AI133" i="10"/>
  <c r="AH133" i="10"/>
  <c r="AA133" i="10"/>
  <c r="Z133" i="10"/>
  <c r="B133" i="10"/>
  <c r="AN132" i="10"/>
  <c r="AJ132" i="10"/>
  <c r="AI132" i="10"/>
  <c r="AH132" i="10"/>
  <c r="AA132" i="10"/>
  <c r="Z132" i="10"/>
  <c r="B132" i="10"/>
  <c r="AN131" i="10"/>
  <c r="AJ131" i="10"/>
  <c r="AI131" i="10"/>
  <c r="AH131" i="10"/>
  <c r="AA131" i="10"/>
  <c r="Z131" i="10"/>
  <c r="B131" i="10"/>
  <c r="AN130" i="10"/>
  <c r="AJ130" i="10"/>
  <c r="AI130" i="10"/>
  <c r="AH130" i="10"/>
  <c r="AA130" i="10"/>
  <c r="Z130" i="10"/>
  <c r="B130" i="10"/>
  <c r="AN129" i="10"/>
  <c r="AJ129" i="10"/>
  <c r="AI129" i="10"/>
  <c r="AH129" i="10"/>
  <c r="AA129" i="10"/>
  <c r="Z129" i="10"/>
  <c r="B129" i="10"/>
  <c r="AN128" i="10"/>
  <c r="AJ128" i="10"/>
  <c r="AI128" i="10"/>
  <c r="AH128" i="10"/>
  <c r="AA128" i="10"/>
  <c r="Z128" i="10"/>
  <c r="B128" i="10"/>
  <c r="AN127" i="10"/>
  <c r="AJ127" i="10"/>
  <c r="AI127" i="10"/>
  <c r="AH127" i="10"/>
  <c r="AA127" i="10"/>
  <c r="Z127" i="10"/>
  <c r="B127" i="10"/>
  <c r="AN126" i="10"/>
  <c r="AJ126" i="10"/>
  <c r="AI126" i="10"/>
  <c r="AH126" i="10"/>
  <c r="AA126" i="10"/>
  <c r="Z126" i="10"/>
  <c r="B126" i="10"/>
  <c r="AN125" i="10"/>
  <c r="AJ125" i="10"/>
  <c r="AI125" i="10"/>
  <c r="AH125" i="10"/>
  <c r="AA125" i="10"/>
  <c r="Z125" i="10"/>
  <c r="B125" i="10"/>
  <c r="AN124" i="10"/>
  <c r="AJ124" i="10"/>
  <c r="AI124" i="10"/>
  <c r="AH124" i="10"/>
  <c r="AA124" i="10"/>
  <c r="Z124" i="10"/>
  <c r="B124" i="10"/>
  <c r="AN123" i="10"/>
  <c r="AJ123" i="10"/>
  <c r="AI123" i="10"/>
  <c r="AH123" i="10"/>
  <c r="AA123" i="10"/>
  <c r="Z123" i="10"/>
  <c r="B123" i="10"/>
  <c r="AN122" i="10"/>
  <c r="AJ122" i="10"/>
  <c r="AI122" i="10"/>
  <c r="AH122" i="10"/>
  <c r="AA122" i="10"/>
  <c r="Z122" i="10"/>
  <c r="B122" i="10"/>
  <c r="AN121" i="10"/>
  <c r="AJ121" i="10"/>
  <c r="AI121" i="10"/>
  <c r="AH121" i="10"/>
  <c r="AA121" i="10"/>
  <c r="Z121" i="10"/>
  <c r="B121" i="10"/>
  <c r="AN120" i="10"/>
  <c r="AJ120" i="10"/>
  <c r="AI120" i="10"/>
  <c r="AH120" i="10"/>
  <c r="AA120" i="10"/>
  <c r="Z120" i="10"/>
  <c r="B120" i="10"/>
  <c r="AN119" i="10"/>
  <c r="AJ119" i="10"/>
  <c r="AI119" i="10"/>
  <c r="AH119" i="10"/>
  <c r="AA119" i="10"/>
  <c r="Z119" i="10"/>
  <c r="B119" i="10"/>
  <c r="AN118" i="10"/>
  <c r="AJ118" i="10"/>
  <c r="AI118" i="10"/>
  <c r="AH118" i="10"/>
  <c r="AA118" i="10"/>
  <c r="Z118" i="10"/>
  <c r="B118" i="10"/>
  <c r="AN117" i="10"/>
  <c r="AJ117" i="10"/>
  <c r="AI117" i="10"/>
  <c r="AH117" i="10"/>
  <c r="AA117" i="10"/>
  <c r="Z117" i="10"/>
  <c r="B117" i="10"/>
  <c r="AN116" i="10"/>
  <c r="AJ116" i="10"/>
  <c r="AI116" i="10"/>
  <c r="AH116" i="10"/>
  <c r="AA116" i="10"/>
  <c r="Z116" i="10"/>
  <c r="B116" i="10"/>
  <c r="AN115" i="10"/>
  <c r="AJ115" i="10"/>
  <c r="AI115" i="10"/>
  <c r="AH115" i="10"/>
  <c r="AA115" i="10"/>
  <c r="Z115" i="10"/>
  <c r="B115" i="10"/>
  <c r="AN114" i="10"/>
  <c r="AJ114" i="10"/>
  <c r="AI114" i="10"/>
  <c r="AH114" i="10"/>
  <c r="AA114" i="10"/>
  <c r="Z114" i="10"/>
  <c r="B114" i="10"/>
  <c r="AN113" i="10"/>
  <c r="AJ113" i="10"/>
  <c r="AI113" i="10"/>
  <c r="AH113" i="10"/>
  <c r="AA113" i="10"/>
  <c r="Z113" i="10"/>
  <c r="B113" i="10"/>
  <c r="AN112" i="10"/>
  <c r="AJ112" i="10"/>
  <c r="AI112" i="10"/>
  <c r="AH112" i="10"/>
  <c r="AA112" i="10"/>
  <c r="Z112" i="10"/>
  <c r="B112" i="10"/>
  <c r="AN111" i="10"/>
  <c r="AJ111" i="10"/>
  <c r="AI111" i="10"/>
  <c r="AH111" i="10"/>
  <c r="AA111" i="10"/>
  <c r="Z111" i="10"/>
  <c r="B111" i="10"/>
  <c r="AN110" i="10"/>
  <c r="AJ110" i="10"/>
  <c r="AI110" i="10"/>
  <c r="AH110" i="10"/>
  <c r="AA110" i="10"/>
  <c r="Z110" i="10"/>
  <c r="B110" i="10"/>
  <c r="AN109" i="10"/>
  <c r="AJ109" i="10"/>
  <c r="AI109" i="10"/>
  <c r="AH109" i="10"/>
  <c r="AA109" i="10"/>
  <c r="Z109" i="10"/>
  <c r="B109" i="10"/>
  <c r="AN108" i="10"/>
  <c r="AJ108" i="10"/>
  <c r="AI108" i="10"/>
  <c r="AH108" i="10"/>
  <c r="AA108" i="10"/>
  <c r="Z108" i="10"/>
  <c r="B108" i="10"/>
  <c r="AN107" i="10"/>
  <c r="AJ107" i="10"/>
  <c r="AI107" i="10"/>
  <c r="AH107" i="10"/>
  <c r="AA107" i="10"/>
  <c r="Z107" i="10"/>
  <c r="B107" i="10"/>
  <c r="AN106" i="10"/>
  <c r="AJ106" i="10"/>
  <c r="AI106" i="10"/>
  <c r="AH106" i="10"/>
  <c r="AA106" i="10"/>
  <c r="Z106" i="10"/>
  <c r="B106" i="10"/>
  <c r="AN105" i="10"/>
  <c r="AJ105" i="10"/>
  <c r="AI105" i="10"/>
  <c r="AH105" i="10"/>
  <c r="AA105" i="10"/>
  <c r="Z105" i="10"/>
  <c r="B105" i="10"/>
  <c r="AN104" i="10"/>
  <c r="AJ104" i="10"/>
  <c r="AI104" i="10"/>
  <c r="AH104" i="10"/>
  <c r="AA104" i="10"/>
  <c r="Z104" i="10"/>
  <c r="B104" i="10"/>
  <c r="AN103" i="10"/>
  <c r="AJ103" i="10"/>
  <c r="AI103" i="10"/>
  <c r="AH103" i="10"/>
  <c r="AA103" i="10"/>
  <c r="Z103" i="10"/>
  <c r="B103" i="10"/>
  <c r="AN102" i="10"/>
  <c r="AJ102" i="10"/>
  <c r="AI102" i="10"/>
  <c r="AH102" i="10"/>
  <c r="AA102" i="10"/>
  <c r="Z102" i="10"/>
  <c r="B102" i="10"/>
  <c r="AN101" i="10"/>
  <c r="AJ101" i="10"/>
  <c r="AI101" i="10"/>
  <c r="AH101" i="10"/>
  <c r="AA101" i="10"/>
  <c r="Z101" i="10"/>
  <c r="B101" i="10"/>
  <c r="AN100" i="10"/>
  <c r="AJ100" i="10"/>
  <c r="AI100" i="10"/>
  <c r="AH100" i="10"/>
  <c r="AA100" i="10"/>
  <c r="Z100" i="10"/>
  <c r="B100" i="10"/>
  <c r="AN99" i="10"/>
  <c r="AJ99" i="10"/>
  <c r="AI99" i="10"/>
  <c r="AH99" i="10"/>
  <c r="AA99" i="10"/>
  <c r="Z99" i="10"/>
  <c r="B99" i="10"/>
  <c r="AN98" i="10"/>
  <c r="AJ98" i="10"/>
  <c r="AI98" i="10"/>
  <c r="AH98" i="10"/>
  <c r="AA98" i="10"/>
  <c r="Z98" i="10"/>
  <c r="B98" i="10"/>
  <c r="AN97" i="10"/>
  <c r="AJ97" i="10"/>
  <c r="AI97" i="10"/>
  <c r="AH97" i="10"/>
  <c r="AA97" i="10"/>
  <c r="Z97" i="10"/>
  <c r="B97" i="10"/>
  <c r="AN96" i="10"/>
  <c r="AJ96" i="10"/>
  <c r="AI96" i="10"/>
  <c r="AH96" i="10"/>
  <c r="AA96" i="10"/>
  <c r="Z96" i="10"/>
  <c r="B96" i="10"/>
  <c r="AN95" i="10"/>
  <c r="AJ95" i="10"/>
  <c r="AI95" i="10"/>
  <c r="AH95" i="10"/>
  <c r="AA95" i="10"/>
  <c r="Z95" i="10"/>
  <c r="B95" i="10"/>
  <c r="AN94" i="10"/>
  <c r="AJ94" i="10"/>
  <c r="AI94" i="10"/>
  <c r="AH94" i="10"/>
  <c r="AA94" i="10"/>
  <c r="Z94" i="10"/>
  <c r="B94" i="10"/>
  <c r="AN93" i="10"/>
  <c r="AJ93" i="10"/>
  <c r="AI93" i="10"/>
  <c r="AH93" i="10"/>
  <c r="AA93" i="10"/>
  <c r="Z93" i="10"/>
  <c r="B93" i="10"/>
  <c r="AN92" i="10"/>
  <c r="AJ92" i="10"/>
  <c r="AI92" i="10"/>
  <c r="AH92" i="10"/>
  <c r="AA92" i="10"/>
  <c r="Z92" i="10"/>
  <c r="B92" i="10"/>
  <c r="AN91" i="10"/>
  <c r="AJ91" i="10"/>
  <c r="AI91" i="10"/>
  <c r="AH91" i="10"/>
  <c r="AA91" i="10"/>
  <c r="Z91" i="10"/>
  <c r="B91" i="10"/>
  <c r="AN90" i="10"/>
  <c r="AJ90" i="10"/>
  <c r="AI90" i="10"/>
  <c r="AH90" i="10"/>
  <c r="AA90" i="10"/>
  <c r="Z90" i="10"/>
  <c r="B90" i="10"/>
  <c r="AN89" i="10"/>
  <c r="AJ89" i="10"/>
  <c r="AI89" i="10"/>
  <c r="AH89" i="10"/>
  <c r="AA89" i="10"/>
  <c r="Z89" i="10"/>
  <c r="B89" i="10"/>
  <c r="AN88" i="10"/>
  <c r="AJ88" i="10"/>
  <c r="AI88" i="10"/>
  <c r="AH88" i="10"/>
  <c r="AA88" i="10"/>
  <c r="Z88" i="10"/>
  <c r="B88" i="10"/>
  <c r="AN87" i="10"/>
  <c r="AJ87" i="10"/>
  <c r="AI87" i="10"/>
  <c r="AH87" i="10"/>
  <c r="AA87" i="10"/>
  <c r="Z87" i="10"/>
  <c r="B87" i="10"/>
  <c r="AN86" i="10"/>
  <c r="AJ86" i="10"/>
  <c r="AI86" i="10"/>
  <c r="AH86" i="10"/>
  <c r="AA86" i="10"/>
  <c r="Z86" i="10"/>
  <c r="B86" i="10"/>
  <c r="AN85" i="10"/>
  <c r="AJ85" i="10"/>
  <c r="AI85" i="10"/>
  <c r="AH85" i="10"/>
  <c r="AA85" i="10"/>
  <c r="Z85" i="10"/>
  <c r="B85" i="10"/>
  <c r="AN84" i="10"/>
  <c r="AJ84" i="10"/>
  <c r="AI84" i="10"/>
  <c r="AH84" i="10"/>
  <c r="AA84" i="10"/>
  <c r="Z84" i="10"/>
  <c r="B84" i="10"/>
  <c r="AN83" i="10"/>
  <c r="AJ83" i="10"/>
  <c r="AI83" i="10"/>
  <c r="AH83" i="10"/>
  <c r="AA83" i="10"/>
  <c r="Z83" i="10"/>
  <c r="B83" i="10"/>
  <c r="AN82" i="10"/>
  <c r="AJ82" i="10"/>
  <c r="AI82" i="10"/>
  <c r="AH82" i="10"/>
  <c r="AA82" i="10"/>
  <c r="Z82" i="10"/>
  <c r="B82" i="10"/>
  <c r="AN81" i="10"/>
  <c r="AJ81" i="10"/>
  <c r="AI81" i="10"/>
  <c r="AH81" i="10"/>
  <c r="AA81" i="10"/>
  <c r="Z81" i="10"/>
  <c r="B81" i="10"/>
  <c r="AN80" i="10"/>
  <c r="AJ80" i="10"/>
  <c r="AI80" i="10"/>
  <c r="AH80" i="10"/>
  <c r="AA80" i="10"/>
  <c r="Z80" i="10"/>
  <c r="B80" i="10"/>
  <c r="AN79" i="10"/>
  <c r="AJ79" i="10"/>
  <c r="AI79" i="10"/>
  <c r="AH79" i="10"/>
  <c r="AA79" i="10"/>
  <c r="Z79" i="10"/>
  <c r="B79" i="10"/>
  <c r="AN78" i="10"/>
  <c r="AJ78" i="10"/>
  <c r="AI78" i="10"/>
  <c r="AH78" i="10"/>
  <c r="AA78" i="10"/>
  <c r="Z78" i="10"/>
  <c r="B78" i="10"/>
  <c r="AN77" i="10"/>
  <c r="AJ77" i="10"/>
  <c r="AI77" i="10"/>
  <c r="AH77" i="10"/>
  <c r="AA77" i="10"/>
  <c r="Z77" i="10"/>
  <c r="B77" i="10"/>
  <c r="AN76" i="10"/>
  <c r="AJ76" i="10"/>
  <c r="AI76" i="10"/>
  <c r="AH76" i="10"/>
  <c r="AA76" i="10"/>
  <c r="Z76" i="10"/>
  <c r="B76" i="10"/>
  <c r="AN75" i="10"/>
  <c r="AJ75" i="10"/>
  <c r="AI75" i="10"/>
  <c r="AH75" i="10"/>
  <c r="AA75" i="10"/>
  <c r="Z75" i="10"/>
  <c r="B75" i="10"/>
  <c r="AN74" i="10"/>
  <c r="AJ74" i="10"/>
  <c r="AI74" i="10"/>
  <c r="AH74" i="10"/>
  <c r="AA74" i="10"/>
  <c r="Z74" i="10"/>
  <c r="B74" i="10"/>
  <c r="AN73" i="10"/>
  <c r="AJ73" i="10"/>
  <c r="AI73" i="10"/>
  <c r="AH73" i="10"/>
  <c r="AA73" i="10"/>
  <c r="Z73" i="10"/>
  <c r="B73" i="10"/>
  <c r="AN72" i="10"/>
  <c r="AJ72" i="10"/>
  <c r="AI72" i="10"/>
  <c r="AH72" i="10"/>
  <c r="AA72" i="10"/>
  <c r="Z72" i="10"/>
  <c r="B72" i="10"/>
  <c r="AN71" i="10"/>
  <c r="AJ71" i="10"/>
  <c r="AI71" i="10"/>
  <c r="AH71" i="10"/>
  <c r="AA71" i="10"/>
  <c r="Z71" i="10"/>
  <c r="B71" i="10"/>
  <c r="AN70" i="10"/>
  <c r="AJ70" i="10"/>
  <c r="AI70" i="10"/>
  <c r="AH70" i="10"/>
  <c r="AA70" i="10"/>
  <c r="Z70" i="10"/>
  <c r="B70" i="10"/>
  <c r="AN69" i="10"/>
  <c r="AJ69" i="10"/>
  <c r="AI69" i="10"/>
  <c r="AH69" i="10"/>
  <c r="AA69" i="10"/>
  <c r="Z69" i="10"/>
  <c r="B69" i="10"/>
  <c r="AN68" i="10"/>
  <c r="AJ68" i="10"/>
  <c r="AI68" i="10"/>
  <c r="AH68" i="10"/>
  <c r="AA68" i="10"/>
  <c r="Z68" i="10"/>
  <c r="B68" i="10"/>
  <c r="AN67" i="10"/>
  <c r="AJ67" i="10"/>
  <c r="AI67" i="10"/>
  <c r="AH67" i="10"/>
  <c r="AA67" i="10"/>
  <c r="Z67" i="10"/>
  <c r="B67" i="10"/>
  <c r="AN66" i="10"/>
  <c r="AJ66" i="10"/>
  <c r="AI66" i="10"/>
  <c r="AH66" i="10"/>
  <c r="AA66" i="10"/>
  <c r="Z66" i="10"/>
  <c r="B66" i="10"/>
  <c r="AN65" i="10"/>
  <c r="AJ65" i="10"/>
  <c r="AI65" i="10"/>
  <c r="AH65" i="10"/>
  <c r="AA65" i="10"/>
  <c r="Z65" i="10"/>
  <c r="B65" i="10"/>
  <c r="AN64" i="10"/>
  <c r="AJ64" i="10"/>
  <c r="AI64" i="10"/>
  <c r="AH64" i="10"/>
  <c r="AA64" i="10"/>
  <c r="Z64" i="10"/>
  <c r="B64" i="10"/>
  <c r="AN63" i="10"/>
  <c r="AJ63" i="10"/>
  <c r="AI63" i="10"/>
  <c r="AH63" i="10"/>
  <c r="AA63" i="10"/>
  <c r="Z63" i="10"/>
  <c r="B63" i="10"/>
  <c r="AN62" i="10"/>
  <c r="AJ62" i="10"/>
  <c r="AI62" i="10"/>
  <c r="AH62" i="10"/>
  <c r="AA62" i="10"/>
  <c r="Z62" i="10"/>
  <c r="B62" i="10"/>
  <c r="AN61" i="10"/>
  <c r="AJ61" i="10"/>
  <c r="AI61" i="10"/>
  <c r="AH61" i="10"/>
  <c r="AA61" i="10"/>
  <c r="Z61" i="10"/>
  <c r="B61" i="10"/>
  <c r="AN60" i="10"/>
  <c r="AJ60" i="10"/>
  <c r="AI60" i="10"/>
  <c r="AH60" i="10"/>
  <c r="AA60" i="10"/>
  <c r="Z60" i="10"/>
  <c r="B60" i="10"/>
  <c r="AN59" i="10"/>
  <c r="AJ59" i="10"/>
  <c r="AI59" i="10"/>
  <c r="AH59" i="10"/>
  <c r="AA59" i="10"/>
  <c r="Z59" i="10"/>
  <c r="B59" i="10"/>
  <c r="AN58" i="10"/>
  <c r="AJ58" i="10"/>
  <c r="AI58" i="10"/>
  <c r="AH58" i="10"/>
  <c r="AA58" i="10"/>
  <c r="Z58" i="10"/>
  <c r="B58" i="10"/>
  <c r="AN57" i="10"/>
  <c r="AJ57" i="10"/>
  <c r="AI57" i="10"/>
  <c r="AH57" i="10"/>
  <c r="AA57" i="10"/>
  <c r="Z57" i="10"/>
  <c r="B57" i="10"/>
  <c r="AN56" i="10"/>
  <c r="AJ56" i="10"/>
  <c r="AI56" i="10"/>
  <c r="AH56" i="10"/>
  <c r="AA56" i="10"/>
  <c r="Z56" i="10"/>
  <c r="B56" i="10"/>
  <c r="AN55" i="10"/>
  <c r="AJ55" i="10"/>
  <c r="AI55" i="10"/>
  <c r="AH55" i="10"/>
  <c r="AA55" i="10"/>
  <c r="Z55" i="10"/>
  <c r="B55" i="10"/>
  <c r="AN54" i="10"/>
  <c r="AJ54" i="10"/>
  <c r="AI54" i="10"/>
  <c r="AH54" i="10"/>
  <c r="AA54" i="10"/>
  <c r="Z54" i="10"/>
  <c r="B54" i="10"/>
  <c r="AN53" i="10"/>
  <c r="AJ53" i="10"/>
  <c r="AI53" i="10"/>
  <c r="AH53" i="10"/>
  <c r="AA53" i="10"/>
  <c r="Z53" i="10"/>
  <c r="B53" i="10"/>
  <c r="AN52" i="10"/>
  <c r="AJ52" i="10"/>
  <c r="AI52" i="10"/>
  <c r="AH52" i="10"/>
  <c r="AA52" i="10"/>
  <c r="Z52" i="10"/>
  <c r="B52" i="10"/>
  <c r="AN51" i="10"/>
  <c r="AJ51" i="10"/>
  <c r="AI51" i="10"/>
  <c r="AH51" i="10"/>
  <c r="AA51" i="10"/>
  <c r="Z51" i="10"/>
  <c r="B51" i="10"/>
  <c r="AN50" i="10"/>
  <c r="AJ50" i="10"/>
  <c r="AI50" i="10"/>
  <c r="AH50" i="10"/>
  <c r="AA50" i="10"/>
  <c r="Z50" i="10"/>
  <c r="B50" i="10"/>
  <c r="AN49" i="10"/>
  <c r="AJ49" i="10"/>
  <c r="AI49" i="10"/>
  <c r="AH49" i="10"/>
  <c r="AA49" i="10"/>
  <c r="Z49" i="10"/>
  <c r="B49" i="10"/>
  <c r="AN48" i="10"/>
  <c r="AJ48" i="10"/>
  <c r="AI48" i="10"/>
  <c r="AH48" i="10"/>
  <c r="AA48" i="10"/>
  <c r="Z48" i="10"/>
  <c r="B48" i="10"/>
  <c r="AN47" i="10"/>
  <c r="AJ47" i="10"/>
  <c r="AI47" i="10"/>
  <c r="AH47" i="10"/>
  <c r="AA47" i="10"/>
  <c r="Z47" i="10"/>
  <c r="B47" i="10"/>
  <c r="AN46" i="10"/>
  <c r="AJ46" i="10"/>
  <c r="AI46" i="10"/>
  <c r="AH46" i="10"/>
  <c r="AA46" i="10"/>
  <c r="Z46" i="10"/>
  <c r="B46" i="10"/>
  <c r="AN45" i="10"/>
  <c r="AJ45" i="10"/>
  <c r="AI45" i="10"/>
  <c r="AH45" i="10"/>
  <c r="AA45" i="10"/>
  <c r="Z45" i="10"/>
  <c r="B45" i="10"/>
  <c r="AN44" i="10"/>
  <c r="AJ44" i="10"/>
  <c r="AI44" i="10"/>
  <c r="AH44" i="10"/>
  <c r="AA44" i="10"/>
  <c r="Z44" i="10"/>
  <c r="B44" i="10"/>
  <c r="AN43" i="10"/>
  <c r="AJ43" i="10"/>
  <c r="AI43" i="10"/>
  <c r="AH43" i="10"/>
  <c r="AA43" i="10"/>
  <c r="Z43" i="10"/>
  <c r="B43" i="10"/>
  <c r="AN42" i="10"/>
  <c r="AJ42" i="10"/>
  <c r="AI42" i="10"/>
  <c r="AH42" i="10"/>
  <c r="AA42" i="10"/>
  <c r="Z42" i="10"/>
  <c r="B42" i="10"/>
  <c r="AN41" i="10"/>
  <c r="AJ41" i="10"/>
  <c r="AI41" i="10"/>
  <c r="AH41" i="10"/>
  <c r="AA41" i="10"/>
  <c r="Z41" i="10"/>
  <c r="B41" i="10"/>
  <c r="AN40" i="10"/>
  <c r="AJ40" i="10"/>
  <c r="AI40" i="10"/>
  <c r="AH40" i="10"/>
  <c r="AA40" i="10"/>
  <c r="Z40" i="10"/>
  <c r="B40" i="10"/>
  <c r="AN39" i="10"/>
  <c r="AJ39" i="10"/>
  <c r="AI39" i="10"/>
  <c r="AH39" i="10"/>
  <c r="AA39" i="10"/>
  <c r="Z39" i="10"/>
  <c r="B39" i="10"/>
  <c r="AN38" i="10"/>
  <c r="AJ38" i="10"/>
  <c r="AI38" i="10"/>
  <c r="AH38" i="10"/>
  <c r="AA38" i="10"/>
  <c r="Z38" i="10"/>
  <c r="B38" i="10"/>
  <c r="AN37" i="10"/>
  <c r="AJ37" i="10"/>
  <c r="AI37" i="10"/>
  <c r="AH37" i="10"/>
  <c r="AA37" i="10"/>
  <c r="Z37" i="10"/>
  <c r="B37" i="10"/>
  <c r="AN36" i="10"/>
  <c r="AJ36" i="10"/>
  <c r="AI36" i="10"/>
  <c r="AH36" i="10"/>
  <c r="AA36" i="10"/>
  <c r="Z36" i="10"/>
  <c r="B36" i="10"/>
  <c r="AN35" i="10"/>
  <c r="AJ35" i="10"/>
  <c r="AI35" i="10"/>
  <c r="AH35" i="10"/>
  <c r="AA35" i="10"/>
  <c r="Z35" i="10"/>
  <c r="B35" i="10"/>
  <c r="AN34" i="10"/>
  <c r="AJ34" i="10"/>
  <c r="AI34" i="10"/>
  <c r="AH34" i="10"/>
  <c r="AA34" i="10"/>
  <c r="Z34" i="10"/>
  <c r="B34" i="10"/>
  <c r="AN33" i="10"/>
  <c r="AJ33" i="10"/>
  <c r="AI33" i="10"/>
  <c r="AH33" i="10"/>
  <c r="AA33" i="10"/>
  <c r="Z33" i="10"/>
  <c r="B33" i="10"/>
  <c r="AN32" i="10"/>
  <c r="AJ32" i="10"/>
  <c r="AI32" i="10"/>
  <c r="AH32" i="10"/>
  <c r="AA32" i="10"/>
  <c r="Z32" i="10"/>
  <c r="B32" i="10"/>
  <c r="AN31" i="10"/>
  <c r="AJ31" i="10"/>
  <c r="AI31" i="10"/>
  <c r="AH31" i="10"/>
  <c r="AA31" i="10"/>
  <c r="Z31" i="10"/>
  <c r="B31" i="10"/>
  <c r="AN30" i="10"/>
  <c r="AJ30" i="10"/>
  <c r="AI30" i="10"/>
  <c r="AH30" i="10"/>
  <c r="AA30" i="10"/>
  <c r="Z30" i="10"/>
  <c r="B30" i="10"/>
  <c r="AN29" i="10"/>
  <c r="AJ29" i="10"/>
  <c r="AI29" i="10"/>
  <c r="AH29" i="10"/>
  <c r="AA29" i="10"/>
  <c r="Z29" i="10"/>
  <c r="B29" i="10"/>
  <c r="AN28" i="10"/>
  <c r="AJ28" i="10"/>
  <c r="AI28" i="10"/>
  <c r="AH28" i="10"/>
  <c r="AA28" i="10"/>
  <c r="Z28" i="10"/>
  <c r="B28" i="10"/>
  <c r="AN27" i="10"/>
  <c r="AJ27" i="10"/>
  <c r="AI27" i="10"/>
  <c r="AH27" i="10"/>
  <c r="AA27" i="10"/>
  <c r="Z27" i="10"/>
  <c r="B27" i="10"/>
  <c r="AN26" i="10"/>
  <c r="AJ26" i="10"/>
  <c r="AI26" i="10"/>
  <c r="AH26" i="10"/>
  <c r="AA26" i="10"/>
  <c r="Z26" i="10"/>
  <c r="B26" i="10"/>
  <c r="AN25" i="10"/>
  <c r="AJ25" i="10"/>
  <c r="AI25" i="10"/>
  <c r="AH25" i="10"/>
  <c r="AA25" i="10"/>
  <c r="Z25" i="10"/>
  <c r="B25" i="10"/>
  <c r="AN24" i="10"/>
  <c r="AJ24" i="10"/>
  <c r="AI24" i="10"/>
  <c r="AH24" i="10"/>
  <c r="AA24" i="10"/>
  <c r="Z24" i="10"/>
  <c r="B24" i="10"/>
  <c r="AN23" i="10"/>
  <c r="AJ23" i="10"/>
  <c r="AI23" i="10"/>
  <c r="AH23" i="10"/>
  <c r="AA23" i="10"/>
  <c r="Z23" i="10"/>
  <c r="B23" i="10"/>
  <c r="AN22" i="10"/>
  <c r="AJ22" i="10"/>
  <c r="AI22" i="10"/>
  <c r="AH22" i="10"/>
  <c r="AA22" i="10"/>
  <c r="Z22" i="10"/>
  <c r="B22" i="10"/>
  <c r="AN21" i="10"/>
  <c r="AJ21" i="10"/>
  <c r="AI21" i="10"/>
  <c r="AH21" i="10"/>
  <c r="AA21" i="10"/>
  <c r="Z21" i="10"/>
  <c r="B21" i="10"/>
  <c r="AN20" i="10"/>
  <c r="AJ20" i="10"/>
  <c r="AI20" i="10"/>
  <c r="AH20" i="10"/>
  <c r="AA20" i="10"/>
  <c r="Z20" i="10"/>
  <c r="B20" i="10"/>
  <c r="AN19" i="10"/>
  <c r="AJ19" i="10"/>
  <c r="AI19" i="10"/>
  <c r="AH19" i="10"/>
  <c r="AA19" i="10"/>
  <c r="Z19" i="10"/>
  <c r="B19" i="10"/>
  <c r="AN18" i="10"/>
  <c r="AJ18" i="10"/>
  <c r="AI18" i="10"/>
  <c r="AH18" i="10"/>
  <c r="AA18" i="10"/>
  <c r="Z18" i="10"/>
  <c r="B18" i="10"/>
  <c r="AN17" i="10"/>
  <c r="AJ17" i="10"/>
  <c r="AI17" i="10"/>
  <c r="AH17" i="10"/>
  <c r="AA17" i="10"/>
  <c r="Z17" i="10"/>
  <c r="B17" i="10"/>
  <c r="AN16" i="10"/>
  <c r="AJ16" i="10"/>
  <c r="AI16" i="10"/>
  <c r="AH16" i="10"/>
  <c r="AA16" i="10"/>
  <c r="Z16" i="10"/>
  <c r="B16" i="10"/>
  <c r="AN15" i="10"/>
  <c r="AJ15" i="10"/>
  <c r="AI15" i="10"/>
  <c r="AH15" i="10"/>
  <c r="AA15" i="10"/>
  <c r="Z15" i="10"/>
  <c r="B15" i="10"/>
  <c r="AN14" i="10"/>
  <c r="AJ14" i="10"/>
  <c r="AI14" i="10"/>
  <c r="AH14" i="10"/>
  <c r="AA14" i="10"/>
  <c r="Z14" i="10"/>
  <c r="B14" i="10"/>
  <c r="AN13" i="10"/>
  <c r="AJ13" i="10"/>
  <c r="AI13" i="10"/>
  <c r="AH13" i="10"/>
  <c r="AA13" i="10"/>
  <c r="Z13" i="10"/>
  <c r="B13" i="10"/>
  <c r="AN12" i="10"/>
  <c r="AJ12" i="10"/>
  <c r="AI12" i="10"/>
  <c r="AH12" i="10"/>
  <c r="AA12" i="10"/>
  <c r="Z12" i="10"/>
  <c r="B12" i="10"/>
  <c r="AN11" i="10"/>
  <c r="AJ11" i="10"/>
  <c r="AI11" i="10"/>
  <c r="AH11" i="10"/>
  <c r="AA11" i="10"/>
  <c r="Z11" i="10"/>
  <c r="B4" i="10"/>
  <c r="AQ11" i="10" l="1"/>
  <c r="AP11" i="10"/>
  <c r="AO11" i="10"/>
  <c r="AQ12" i="10"/>
  <c r="AP12" i="10"/>
  <c r="AO12" i="10"/>
  <c r="AQ13" i="10"/>
  <c r="AP13" i="10"/>
  <c r="AO13" i="10"/>
  <c r="AQ14" i="10"/>
  <c r="AP14" i="10"/>
  <c r="AO14" i="10"/>
  <c r="AQ15" i="10"/>
  <c r="AP15" i="10"/>
  <c r="AO15" i="10"/>
  <c r="AQ16" i="10"/>
  <c r="AP16" i="10"/>
  <c r="AO16" i="10"/>
  <c r="AQ17" i="10"/>
  <c r="AP17" i="10"/>
  <c r="AO17" i="10"/>
  <c r="AQ18" i="10"/>
  <c r="AP18" i="10"/>
  <c r="AO18" i="10"/>
  <c r="AQ19" i="10"/>
  <c r="AP19" i="10"/>
  <c r="AO19" i="10"/>
  <c r="AQ20" i="10"/>
  <c r="AP20" i="10"/>
  <c r="AQ21" i="10"/>
  <c r="AP21" i="10"/>
  <c r="AO21" i="10"/>
  <c r="AQ22" i="10"/>
  <c r="AP22" i="10"/>
  <c r="AO22" i="10"/>
  <c r="AQ23" i="10"/>
  <c r="AP23" i="10"/>
  <c r="AO23" i="10"/>
  <c r="AQ24" i="10"/>
  <c r="AP24" i="10"/>
  <c r="AO24" i="10"/>
  <c r="AQ25" i="10"/>
  <c r="AP25" i="10"/>
  <c r="AO25" i="10"/>
  <c r="AQ26" i="10"/>
  <c r="AP26" i="10"/>
  <c r="AO26" i="10"/>
  <c r="AQ27" i="10"/>
  <c r="AP27" i="10"/>
  <c r="AO27" i="10"/>
  <c r="AQ28" i="10"/>
  <c r="AP28" i="10"/>
  <c r="AO28" i="10"/>
  <c r="AQ29" i="10"/>
  <c r="AP29" i="10"/>
  <c r="AO29" i="10"/>
  <c r="AQ30" i="10"/>
  <c r="AP30" i="10"/>
  <c r="AO30" i="10"/>
  <c r="AQ31" i="10"/>
  <c r="AP31" i="10"/>
  <c r="AO31" i="10"/>
  <c r="AQ32" i="10"/>
  <c r="AP32" i="10"/>
  <c r="AO32" i="10"/>
  <c r="AQ33" i="10"/>
  <c r="AP33" i="10"/>
  <c r="AO33" i="10"/>
  <c r="AQ34" i="10"/>
  <c r="AP34" i="10"/>
  <c r="AO34" i="10"/>
  <c r="AQ35" i="10"/>
  <c r="AP35" i="10"/>
  <c r="AO35" i="10"/>
  <c r="AQ36" i="10"/>
  <c r="AP36" i="10"/>
  <c r="AO36" i="10"/>
  <c r="AQ37" i="10"/>
  <c r="AP37" i="10"/>
  <c r="AO37" i="10"/>
  <c r="AQ38" i="10"/>
  <c r="AP38" i="10"/>
  <c r="AO38" i="10"/>
  <c r="AQ39" i="10"/>
  <c r="AP39" i="10"/>
  <c r="AO39" i="10"/>
  <c r="AQ40" i="10"/>
  <c r="AP40" i="10"/>
  <c r="AO40" i="10"/>
  <c r="AQ41" i="10"/>
  <c r="AP41" i="10"/>
  <c r="AO41" i="10"/>
  <c r="AQ42" i="10"/>
  <c r="AP42" i="10"/>
  <c r="AO42" i="10"/>
  <c r="AQ43" i="10"/>
  <c r="AP43" i="10"/>
  <c r="AO43" i="10"/>
  <c r="AQ44" i="10"/>
  <c r="AP44" i="10"/>
  <c r="AO44" i="10"/>
  <c r="AQ45" i="10"/>
  <c r="AP45" i="10"/>
  <c r="AO45" i="10"/>
  <c r="AQ46" i="10"/>
  <c r="AP46" i="10"/>
  <c r="AO46" i="10"/>
  <c r="AQ47" i="10"/>
  <c r="AP47" i="10"/>
  <c r="AO47" i="10"/>
  <c r="AQ48" i="10"/>
  <c r="AP48" i="10"/>
  <c r="AO48" i="10"/>
  <c r="AQ49" i="10"/>
  <c r="AP49" i="10"/>
  <c r="AO49" i="10"/>
  <c r="AQ50" i="10"/>
  <c r="AP50" i="10"/>
  <c r="AO50" i="10"/>
  <c r="AQ51" i="10"/>
  <c r="AP51" i="10"/>
  <c r="AO51" i="10"/>
  <c r="AQ52" i="10"/>
  <c r="AP52" i="10"/>
  <c r="AO52" i="10"/>
  <c r="AQ53" i="10"/>
  <c r="AP53" i="10"/>
  <c r="AO53" i="10"/>
  <c r="AQ54" i="10"/>
  <c r="AP54" i="10"/>
  <c r="AO54" i="10"/>
  <c r="AQ55" i="10"/>
  <c r="AP55" i="10"/>
  <c r="AO55" i="10"/>
  <c r="AQ56" i="10"/>
  <c r="AP56" i="10"/>
  <c r="AO56" i="10"/>
  <c r="AQ57" i="10"/>
  <c r="AP57" i="10"/>
  <c r="AO57" i="10"/>
  <c r="AQ58" i="10"/>
  <c r="AP58" i="10"/>
  <c r="AO58" i="10"/>
  <c r="AQ59" i="10"/>
  <c r="AP59" i="10"/>
  <c r="AO59" i="10"/>
  <c r="AQ60" i="10"/>
  <c r="AP60" i="10"/>
  <c r="AO60" i="10"/>
  <c r="AQ61" i="10"/>
  <c r="AP61" i="10"/>
  <c r="AO61" i="10"/>
  <c r="AQ62" i="10"/>
  <c r="AP62" i="10"/>
  <c r="AO62" i="10"/>
  <c r="AQ63" i="10"/>
  <c r="AP63" i="10"/>
  <c r="AO63" i="10"/>
  <c r="AQ64" i="10"/>
  <c r="AP64" i="10"/>
  <c r="AO64" i="10"/>
  <c r="AQ65" i="10"/>
  <c r="AP65" i="10"/>
  <c r="AO65" i="10"/>
  <c r="AQ66" i="10"/>
  <c r="AP66" i="10"/>
  <c r="AO66" i="10"/>
  <c r="AQ67" i="10"/>
  <c r="AP67" i="10"/>
  <c r="AO67" i="10"/>
  <c r="AQ68" i="10"/>
  <c r="AP68" i="10"/>
  <c r="AO68" i="10"/>
  <c r="AQ69" i="10"/>
  <c r="AP69" i="10"/>
  <c r="AO69" i="10"/>
  <c r="AQ70" i="10"/>
  <c r="AP70" i="10"/>
  <c r="AO70" i="10"/>
  <c r="AQ71" i="10"/>
  <c r="AP71" i="10"/>
  <c r="AO71" i="10"/>
  <c r="AQ72" i="10"/>
  <c r="AP72" i="10"/>
  <c r="AO72" i="10"/>
  <c r="AQ73" i="10"/>
  <c r="AP73" i="10"/>
  <c r="AO73" i="10"/>
  <c r="AQ74" i="10"/>
  <c r="AP74" i="10"/>
  <c r="AO74" i="10"/>
  <c r="AQ75" i="10"/>
  <c r="AP75" i="10"/>
  <c r="AO75" i="10"/>
  <c r="AQ76" i="10"/>
  <c r="AP76" i="10"/>
  <c r="AO76" i="10"/>
  <c r="AQ77" i="10"/>
  <c r="AP77" i="10"/>
  <c r="AO77" i="10"/>
  <c r="AQ78" i="10"/>
  <c r="AP78" i="10"/>
  <c r="AO78" i="10"/>
  <c r="AQ79" i="10"/>
  <c r="AP79" i="10"/>
  <c r="AO79" i="10"/>
  <c r="AQ80" i="10"/>
  <c r="AP80" i="10"/>
  <c r="AO80" i="10"/>
  <c r="AQ81" i="10"/>
  <c r="AP81" i="10"/>
  <c r="AO81" i="10"/>
  <c r="AQ82" i="10"/>
  <c r="AP82" i="10"/>
  <c r="AO82" i="10"/>
  <c r="AQ83" i="10"/>
  <c r="AP83" i="10"/>
  <c r="AO83" i="10"/>
  <c r="AQ84" i="10"/>
  <c r="AP84" i="10"/>
  <c r="AO84" i="10"/>
  <c r="AQ85" i="10"/>
  <c r="AP85" i="10"/>
  <c r="AO85" i="10"/>
  <c r="AQ86" i="10"/>
  <c r="AP86" i="10"/>
  <c r="AO86" i="10"/>
  <c r="AQ87" i="10"/>
  <c r="AP87" i="10"/>
  <c r="AO87" i="10"/>
  <c r="AQ88" i="10"/>
  <c r="AP88" i="10"/>
  <c r="AO88" i="10"/>
  <c r="AQ89" i="10"/>
  <c r="AP89" i="10"/>
  <c r="AO89" i="10"/>
  <c r="AQ90" i="10"/>
  <c r="AP90" i="10"/>
  <c r="AO90" i="10"/>
  <c r="AQ91" i="10"/>
  <c r="AP91" i="10"/>
  <c r="AO91" i="10"/>
  <c r="AQ92" i="10"/>
  <c r="AP92" i="10"/>
  <c r="AO92" i="10"/>
  <c r="AQ93" i="10"/>
  <c r="AP93" i="10"/>
  <c r="AO93" i="10"/>
  <c r="AQ94" i="10"/>
  <c r="AP94" i="10"/>
  <c r="AO94" i="10"/>
  <c r="AQ95" i="10"/>
  <c r="AP95" i="10"/>
  <c r="AO95" i="10"/>
  <c r="AQ96" i="10"/>
  <c r="AP96" i="10"/>
  <c r="AO96" i="10"/>
  <c r="AQ97" i="10"/>
  <c r="AP97" i="10"/>
  <c r="AO97" i="10"/>
  <c r="AQ98" i="10"/>
  <c r="AP98" i="10"/>
  <c r="AO98" i="10"/>
  <c r="AQ99" i="10"/>
  <c r="AP99" i="10"/>
  <c r="AO99" i="10"/>
  <c r="AQ100" i="10"/>
  <c r="AP100" i="10"/>
  <c r="AO100" i="10"/>
  <c r="AQ101" i="10"/>
  <c r="AP101" i="10"/>
  <c r="AO101" i="10"/>
  <c r="AQ102" i="10"/>
  <c r="AP102" i="10"/>
  <c r="AO102" i="10"/>
  <c r="AQ103" i="10"/>
  <c r="AP103" i="10"/>
  <c r="AO103" i="10"/>
  <c r="AQ104" i="10"/>
  <c r="AP104" i="10"/>
  <c r="AO104" i="10"/>
  <c r="AQ105" i="10"/>
  <c r="AP105" i="10"/>
  <c r="AO105" i="10"/>
  <c r="AQ106" i="10"/>
  <c r="AP106" i="10"/>
  <c r="AO106" i="10"/>
  <c r="AQ107" i="10"/>
  <c r="AP107" i="10"/>
  <c r="AO107" i="10"/>
  <c r="AQ108" i="10"/>
  <c r="AP108" i="10"/>
  <c r="AO108" i="10"/>
  <c r="AQ109" i="10"/>
  <c r="AP109" i="10"/>
  <c r="AO109" i="10"/>
  <c r="AQ110" i="10"/>
  <c r="AP110" i="10"/>
  <c r="AO110" i="10"/>
  <c r="AQ111" i="10"/>
  <c r="AP111" i="10"/>
  <c r="AO111" i="10"/>
  <c r="AQ112" i="10"/>
  <c r="AP112" i="10"/>
  <c r="AO112" i="10"/>
  <c r="AQ113" i="10"/>
  <c r="AP113" i="10"/>
  <c r="AO113" i="10"/>
  <c r="AQ114" i="10"/>
  <c r="AP114" i="10"/>
  <c r="AO114" i="10"/>
  <c r="AQ115" i="10"/>
  <c r="AP115" i="10"/>
  <c r="AO115" i="10"/>
  <c r="AQ116" i="10"/>
  <c r="AP116" i="10"/>
  <c r="AO116" i="10"/>
  <c r="AQ117" i="10"/>
  <c r="AP117" i="10"/>
  <c r="AO117" i="10"/>
  <c r="AQ118" i="10"/>
  <c r="AP118" i="10"/>
  <c r="AO118" i="10"/>
  <c r="AQ119" i="10"/>
  <c r="AP119" i="10"/>
  <c r="AO119" i="10"/>
  <c r="AQ120" i="10"/>
  <c r="AP120" i="10"/>
  <c r="AO120" i="10"/>
  <c r="AQ121" i="10"/>
  <c r="AP121" i="10"/>
  <c r="AO121" i="10"/>
  <c r="AQ122" i="10"/>
  <c r="AP122" i="10"/>
  <c r="AO122" i="10"/>
  <c r="AQ123" i="10"/>
  <c r="AP123" i="10"/>
  <c r="AO123" i="10"/>
  <c r="AQ124" i="10"/>
  <c r="AP124" i="10"/>
  <c r="AO124" i="10"/>
  <c r="AQ125" i="10"/>
  <c r="AP125" i="10"/>
  <c r="AO125" i="10"/>
  <c r="AQ126" i="10"/>
  <c r="AP126" i="10"/>
  <c r="AO126" i="10"/>
  <c r="AQ127" i="10"/>
  <c r="AP127" i="10"/>
  <c r="AO127" i="10"/>
  <c r="AQ128" i="10"/>
  <c r="AP128" i="10"/>
  <c r="AO128" i="10"/>
  <c r="AQ129" i="10"/>
  <c r="AP129" i="10"/>
  <c r="AO129" i="10"/>
  <c r="AQ130" i="10"/>
  <c r="AP130" i="10"/>
  <c r="AO130" i="10"/>
  <c r="AQ131" i="10"/>
  <c r="AP131" i="10"/>
  <c r="AO131" i="10"/>
  <c r="AQ132" i="10"/>
  <c r="AP132" i="10"/>
  <c r="AO132" i="10"/>
  <c r="AQ133" i="10"/>
  <c r="AP133" i="10"/>
  <c r="AO133" i="10"/>
  <c r="AQ134" i="10"/>
  <c r="AP134" i="10"/>
  <c r="AO134" i="10"/>
  <c r="AQ135" i="10"/>
  <c r="AP135" i="10"/>
  <c r="AO135" i="10"/>
  <c r="AQ136" i="10"/>
  <c r="AP136" i="10"/>
  <c r="AO136" i="10"/>
  <c r="AQ137" i="10"/>
  <c r="AP137" i="10"/>
  <c r="AO137" i="10"/>
  <c r="AQ138" i="10"/>
  <c r="AP138" i="10"/>
  <c r="AO138" i="10"/>
  <c r="AQ139" i="10"/>
  <c r="AP139" i="10"/>
  <c r="AO139" i="10"/>
  <c r="AQ140" i="10"/>
  <c r="AP140" i="10"/>
  <c r="AO140" i="10"/>
  <c r="AQ141" i="10"/>
  <c r="AP141" i="10"/>
  <c r="AO141" i="10"/>
  <c r="AQ142" i="10"/>
  <c r="AP142" i="10"/>
  <c r="AO142" i="10"/>
  <c r="AQ143" i="10"/>
  <c r="AP143" i="10"/>
  <c r="AO143" i="10"/>
  <c r="AQ144" i="10"/>
  <c r="AP144" i="10"/>
  <c r="AO144" i="10"/>
  <c r="AQ145" i="10"/>
  <c r="AP145" i="10"/>
  <c r="AO145" i="10"/>
  <c r="AQ146" i="10"/>
  <c r="AP146" i="10"/>
  <c r="AO146" i="10"/>
  <c r="AQ147" i="10"/>
  <c r="AP147" i="10"/>
  <c r="AO147" i="10"/>
  <c r="AQ148" i="10"/>
  <c r="AP148" i="10"/>
  <c r="AO148" i="10"/>
  <c r="AQ149" i="10"/>
  <c r="AP149" i="10"/>
  <c r="AO149" i="10"/>
  <c r="AQ150" i="10"/>
  <c r="AP150" i="10"/>
  <c r="AO150" i="10"/>
  <c r="AQ151" i="10"/>
  <c r="AP151" i="10"/>
  <c r="AO151" i="10"/>
  <c r="AQ152" i="10"/>
  <c r="AP152" i="10"/>
  <c r="AO152" i="10"/>
  <c r="AQ153" i="10"/>
  <c r="AP153" i="10"/>
  <c r="AO153" i="10"/>
  <c r="AQ154" i="10"/>
  <c r="AP154" i="10"/>
  <c r="AO154" i="10"/>
  <c r="AQ155" i="10"/>
  <c r="AP155" i="10"/>
  <c r="AO155" i="10"/>
  <c r="AQ156" i="10"/>
  <c r="AP156" i="10"/>
  <c r="AO156" i="10"/>
  <c r="AQ157" i="10"/>
  <c r="AP157" i="10"/>
  <c r="AO157" i="10"/>
  <c r="AQ158" i="10"/>
  <c r="AP158" i="10"/>
  <c r="AO158" i="10"/>
  <c r="AQ159" i="10"/>
  <c r="AP159" i="10"/>
  <c r="AO159" i="10"/>
  <c r="AQ160" i="10"/>
  <c r="AP160" i="10"/>
  <c r="AO160" i="10"/>
  <c r="AQ161" i="10"/>
  <c r="AP161" i="10"/>
  <c r="AO161" i="10"/>
  <c r="AQ162" i="10"/>
  <c r="AP162" i="10"/>
  <c r="AO162" i="10"/>
  <c r="AQ163" i="10"/>
  <c r="AP163" i="10"/>
  <c r="AO163" i="10"/>
  <c r="AQ164" i="10"/>
  <c r="AP164" i="10"/>
  <c r="AO164" i="10"/>
  <c r="AQ165" i="10"/>
  <c r="AP165" i="10"/>
  <c r="AO165" i="10"/>
  <c r="AQ166" i="10"/>
  <c r="AP166" i="10"/>
  <c r="AO166" i="10"/>
  <c r="AQ167" i="10"/>
  <c r="AP167" i="10"/>
  <c r="AO167" i="10"/>
  <c r="AQ168" i="10"/>
  <c r="AP168" i="10"/>
  <c r="AO168" i="10"/>
  <c r="AQ169" i="10"/>
  <c r="AP169" i="10"/>
  <c r="AO169" i="10"/>
  <c r="AQ170" i="10"/>
  <c r="AP170" i="10"/>
  <c r="AO170" i="10"/>
  <c r="AQ171" i="10"/>
  <c r="AP171" i="10"/>
  <c r="AO171" i="10"/>
  <c r="AQ172" i="10"/>
  <c r="AP172" i="10"/>
  <c r="AO172" i="10"/>
  <c r="AQ173" i="10"/>
  <c r="AP173" i="10"/>
  <c r="AO173" i="10"/>
  <c r="AQ174" i="10"/>
  <c r="AP174" i="10"/>
  <c r="AO174" i="10"/>
  <c r="AQ175" i="10"/>
  <c r="AP175" i="10"/>
  <c r="AO175" i="10"/>
  <c r="AQ176" i="10"/>
  <c r="AP176" i="10"/>
  <c r="AO176" i="10"/>
  <c r="AQ177" i="10"/>
  <c r="AP177" i="10"/>
  <c r="AO177" i="10"/>
  <c r="AQ178" i="10"/>
  <c r="AP178" i="10"/>
  <c r="AO178" i="10"/>
  <c r="AQ179" i="10"/>
  <c r="AP179" i="10"/>
  <c r="AO179" i="10"/>
  <c r="AQ180" i="10"/>
  <c r="AP180" i="10"/>
  <c r="AO180" i="10"/>
  <c r="AQ181" i="10"/>
  <c r="AP181" i="10"/>
  <c r="AO181" i="10"/>
  <c r="AQ182" i="10"/>
  <c r="AP182" i="10"/>
  <c r="AO182" i="10"/>
  <c r="AQ183" i="10"/>
  <c r="AP183" i="10"/>
  <c r="AO183" i="10"/>
  <c r="AQ184" i="10"/>
  <c r="AP184" i="10"/>
  <c r="AO184" i="10"/>
  <c r="AQ185" i="10"/>
  <c r="AP185" i="10"/>
  <c r="AO185" i="10"/>
  <c r="AQ186" i="10"/>
  <c r="AP186" i="10"/>
  <c r="AO186" i="10"/>
  <c r="AQ187" i="10"/>
  <c r="AP187" i="10"/>
  <c r="AO187" i="10"/>
  <c r="AQ188" i="10"/>
  <c r="AP188" i="10"/>
  <c r="AO188" i="10"/>
  <c r="AQ189" i="10"/>
  <c r="AP189" i="10"/>
  <c r="AO189" i="10"/>
  <c r="AQ190" i="10"/>
  <c r="AP190" i="10"/>
  <c r="AO190" i="10"/>
  <c r="AQ191" i="10"/>
  <c r="AP191" i="10"/>
  <c r="AO191" i="10"/>
  <c r="AQ192" i="10"/>
  <c r="AP192" i="10"/>
  <c r="AO192" i="10"/>
  <c r="AQ193" i="10"/>
  <c r="AP193" i="10"/>
  <c r="AO193" i="10"/>
  <c r="AQ194" i="10"/>
  <c r="AP194" i="10"/>
  <c r="AO194" i="10"/>
  <c r="AQ195" i="10"/>
  <c r="AP195" i="10"/>
  <c r="AO195" i="10"/>
  <c r="AQ196" i="10"/>
  <c r="AP196" i="10"/>
  <c r="AO196" i="10"/>
  <c r="AQ197" i="10"/>
  <c r="AP197" i="10"/>
  <c r="AO197" i="10"/>
  <c r="AQ198" i="10"/>
  <c r="AP198" i="10"/>
  <c r="AO198" i="10"/>
  <c r="AQ199" i="10"/>
  <c r="AP199" i="10"/>
  <c r="AO199" i="10"/>
  <c r="AQ200" i="10"/>
  <c r="AP200" i="10"/>
  <c r="AO200" i="10"/>
  <c r="AQ201" i="10"/>
  <c r="AP201" i="10"/>
  <c r="AO201" i="10"/>
  <c r="AQ202" i="10"/>
  <c r="AP202" i="10"/>
  <c r="AO202" i="10"/>
  <c r="AQ203" i="10"/>
  <c r="AP203" i="10"/>
  <c r="AO203" i="10"/>
  <c r="AQ204" i="10"/>
  <c r="AP204" i="10"/>
  <c r="AO204" i="10"/>
  <c r="AQ205" i="10"/>
  <c r="AP205" i="10"/>
  <c r="AO205" i="10"/>
  <c r="AQ206" i="10"/>
  <c r="AP206" i="10"/>
  <c r="AO206" i="10"/>
  <c r="AQ207" i="10"/>
  <c r="AP207" i="10"/>
  <c r="AO207" i="10"/>
  <c r="AQ208" i="10"/>
  <c r="AP208" i="10"/>
  <c r="AO208" i="10"/>
  <c r="AQ209" i="10"/>
  <c r="AP209" i="10"/>
  <c r="AO209" i="10"/>
  <c r="AQ210" i="10"/>
  <c r="AP210" i="10"/>
  <c r="AO210" i="10"/>
  <c r="AQ211" i="10"/>
  <c r="AP211" i="10"/>
  <c r="AO211" i="10"/>
  <c r="AQ212" i="10"/>
  <c r="AP212" i="10"/>
  <c r="AO212" i="10"/>
  <c r="AQ213" i="10"/>
  <c r="AP213" i="10"/>
  <c r="AO213" i="10"/>
  <c r="AQ214" i="10"/>
  <c r="AP214" i="10"/>
  <c r="AO214" i="10"/>
  <c r="AQ215" i="10"/>
  <c r="AP215" i="10"/>
  <c r="AO215" i="10"/>
  <c r="AQ216" i="10"/>
  <c r="AP216" i="10"/>
  <c r="AO216" i="10"/>
  <c r="AQ217" i="10"/>
  <c r="AP217" i="10"/>
  <c r="AO217" i="10"/>
  <c r="AQ218" i="10"/>
  <c r="AP218" i="10"/>
  <c r="AO218" i="10"/>
  <c r="AQ219" i="10"/>
  <c r="AP219" i="10"/>
  <c r="AO219" i="10"/>
  <c r="AQ220" i="10"/>
  <c r="AP220" i="10"/>
  <c r="AO220" i="10"/>
  <c r="AQ221" i="10"/>
  <c r="AP221" i="10"/>
  <c r="AO221" i="10"/>
  <c r="AQ222" i="10"/>
  <c r="AP222" i="10"/>
  <c r="AO222" i="10"/>
  <c r="AQ223" i="10"/>
  <c r="AP223" i="10"/>
  <c r="AO223" i="10"/>
  <c r="AQ224" i="10"/>
  <c r="AP224" i="10"/>
  <c r="AO224" i="10"/>
  <c r="AQ225" i="10"/>
  <c r="AP225" i="10"/>
  <c r="AO225" i="10"/>
  <c r="AQ226" i="10"/>
  <c r="AP226" i="10"/>
  <c r="AO226" i="10"/>
  <c r="AQ227" i="10"/>
  <c r="AP227" i="10"/>
  <c r="AO227" i="10"/>
  <c r="AQ228" i="10"/>
  <c r="AP228" i="10"/>
  <c r="AO228" i="10"/>
  <c r="AQ229" i="10"/>
  <c r="AP229" i="10"/>
  <c r="AO229" i="10"/>
  <c r="AQ230" i="10"/>
  <c r="AP230" i="10"/>
  <c r="AO230" i="10"/>
  <c r="AQ231" i="10"/>
  <c r="AP231" i="10"/>
  <c r="AO231" i="10"/>
  <c r="AQ232" i="10"/>
  <c r="AP232" i="10"/>
  <c r="AO232" i="10"/>
  <c r="AQ233" i="10"/>
  <c r="AP233" i="10"/>
  <c r="AO233" i="10"/>
  <c r="AQ234" i="10"/>
  <c r="AP234" i="10"/>
  <c r="AO234" i="10"/>
  <c r="AQ235" i="10"/>
  <c r="AP235" i="10"/>
  <c r="AO235" i="10"/>
  <c r="AQ236" i="10"/>
  <c r="AP236" i="10"/>
  <c r="AO236" i="10"/>
  <c r="AQ237" i="10"/>
  <c r="AP237" i="10"/>
  <c r="AO237" i="10"/>
  <c r="AQ238" i="10"/>
  <c r="AP238" i="10"/>
  <c r="AO238" i="10"/>
  <c r="AQ239" i="10"/>
  <c r="AP239" i="10"/>
  <c r="AO239" i="10"/>
  <c r="AQ240" i="10"/>
  <c r="AP240" i="10"/>
  <c r="AO240" i="10"/>
  <c r="AQ241" i="10"/>
  <c r="AP241" i="10"/>
  <c r="AO241" i="10"/>
  <c r="AQ242" i="10"/>
  <c r="AP242" i="10"/>
  <c r="AO242" i="10"/>
  <c r="AQ243" i="10"/>
  <c r="AP243" i="10"/>
  <c r="AO243" i="10"/>
  <c r="AQ244" i="10"/>
  <c r="AP244" i="10"/>
  <c r="AO244" i="10"/>
  <c r="AQ245" i="10"/>
  <c r="AP245" i="10"/>
  <c r="AO245" i="10"/>
  <c r="AQ246" i="10"/>
  <c r="AP246" i="10"/>
  <c r="AO246" i="10"/>
  <c r="AQ247" i="10"/>
  <c r="AP247" i="10"/>
  <c r="AO247" i="10"/>
  <c r="AQ248" i="10"/>
  <c r="AP248" i="10"/>
  <c r="AO248" i="10"/>
  <c r="AQ249" i="10"/>
  <c r="AP249" i="10"/>
  <c r="AO249" i="10"/>
  <c r="AQ250" i="10"/>
  <c r="AP250" i="10"/>
  <c r="AO250" i="10"/>
  <c r="AQ251" i="10"/>
  <c r="AP251" i="10"/>
  <c r="AO251" i="10"/>
  <c r="AQ252" i="10"/>
  <c r="AP252" i="10"/>
  <c r="AO252" i="10"/>
  <c r="AQ253" i="10"/>
  <c r="AP253" i="10"/>
  <c r="AO253" i="10"/>
  <c r="AQ254" i="10"/>
  <c r="AP254" i="10"/>
  <c r="AO254" i="10"/>
  <c r="AQ255" i="10"/>
  <c r="AP255" i="10"/>
  <c r="AO255" i="10"/>
  <c r="AQ256" i="10"/>
  <c r="AP256" i="10"/>
  <c r="AO256" i="10"/>
  <c r="AQ257" i="10"/>
  <c r="AP257" i="10"/>
  <c r="AO257" i="10"/>
  <c r="AQ258" i="10"/>
  <c r="AP258" i="10"/>
  <c r="AO258" i="10"/>
  <c r="AQ259" i="10"/>
  <c r="AP259" i="10"/>
  <c r="AO259" i="10"/>
  <c r="AQ260" i="10"/>
  <c r="AP260" i="10"/>
  <c r="AO260" i="10"/>
  <c r="AQ261" i="10"/>
  <c r="AP261" i="10"/>
  <c r="AO261" i="10"/>
  <c r="AQ262" i="10"/>
  <c r="AP262" i="10"/>
  <c r="AO262" i="10"/>
  <c r="AQ263" i="10"/>
  <c r="AP263" i="10"/>
  <c r="AO263" i="10"/>
  <c r="AQ264" i="10"/>
  <c r="AP264" i="10"/>
  <c r="AO264" i="10"/>
  <c r="AQ265" i="10"/>
  <c r="AP265" i="10"/>
  <c r="AO265" i="10"/>
  <c r="AQ266" i="10"/>
  <c r="AP266" i="10"/>
  <c r="AO266" i="10"/>
  <c r="AQ267" i="10"/>
  <c r="AP267" i="10"/>
  <c r="AO267" i="10"/>
  <c r="AQ268" i="10"/>
  <c r="AP268" i="10"/>
  <c r="AO268" i="10"/>
  <c r="AQ269" i="10"/>
  <c r="AP269" i="10"/>
  <c r="AO269" i="10"/>
  <c r="AQ270" i="10"/>
  <c r="AP270" i="10"/>
  <c r="AO270" i="10"/>
  <c r="AQ271" i="10"/>
  <c r="AP271" i="10"/>
  <c r="AO271" i="10"/>
  <c r="AQ272" i="10"/>
  <c r="AP272" i="10"/>
  <c r="AO272" i="10"/>
  <c r="AQ273" i="10"/>
  <c r="AP273" i="10"/>
  <c r="AO273" i="10"/>
  <c r="AQ274" i="10"/>
  <c r="AP274" i="10"/>
  <c r="AO274" i="10"/>
  <c r="AQ275" i="10"/>
  <c r="AP275" i="10"/>
  <c r="AO275" i="10"/>
  <c r="AQ276" i="10"/>
  <c r="AP276" i="10"/>
  <c r="AO276" i="10"/>
  <c r="AQ277" i="10"/>
  <c r="AP277" i="10"/>
  <c r="AO277" i="10"/>
  <c r="AQ278" i="10"/>
  <c r="AP278" i="10"/>
  <c r="AO278" i="10"/>
  <c r="AQ279" i="10"/>
  <c r="AP279" i="10"/>
  <c r="AO279" i="10"/>
  <c r="AQ280" i="10"/>
  <c r="AP280" i="10"/>
  <c r="AO280" i="10"/>
  <c r="AQ281" i="10"/>
  <c r="AP281" i="10"/>
  <c r="AO281" i="10"/>
  <c r="AQ282" i="10"/>
  <c r="AP282" i="10"/>
  <c r="AO282" i="10"/>
  <c r="AQ283" i="10"/>
  <c r="AP283" i="10"/>
  <c r="AO283" i="10"/>
  <c r="AQ284" i="10"/>
  <c r="AP284" i="10"/>
  <c r="AO284" i="10"/>
  <c r="AQ285" i="10"/>
  <c r="AP285" i="10"/>
  <c r="AO285" i="10"/>
  <c r="AQ286" i="10"/>
  <c r="AP286" i="10"/>
  <c r="AO286" i="10"/>
  <c r="AQ287" i="10"/>
  <c r="AP287" i="10"/>
  <c r="AO287" i="10"/>
  <c r="AQ288" i="10"/>
  <c r="AP288" i="10"/>
  <c r="AO288" i="10"/>
  <c r="AQ289" i="10"/>
  <c r="AP289" i="10"/>
  <c r="AO289" i="10"/>
  <c r="AQ290" i="10"/>
  <c r="AP290" i="10"/>
  <c r="AO290" i="10"/>
  <c r="AQ291" i="10"/>
  <c r="AP291" i="10"/>
  <c r="AO291" i="10"/>
  <c r="AQ292" i="10"/>
  <c r="AP292" i="10"/>
  <c r="AO292" i="10"/>
  <c r="AQ293" i="10"/>
  <c r="AP293" i="10"/>
  <c r="AO293" i="10"/>
  <c r="AQ294" i="10"/>
  <c r="AP294" i="10"/>
  <c r="AO294" i="10"/>
  <c r="AQ295" i="10"/>
  <c r="AP295" i="10"/>
  <c r="AO295" i="10"/>
  <c r="AQ296" i="10"/>
  <c r="AP296" i="10"/>
  <c r="AO296" i="10"/>
  <c r="AQ297" i="10"/>
  <c r="AP297" i="10"/>
  <c r="AO297" i="10"/>
  <c r="AQ298" i="10"/>
  <c r="AP298" i="10"/>
  <c r="AO298" i="10"/>
  <c r="AQ299" i="10"/>
  <c r="AP299" i="10"/>
  <c r="AO299" i="10"/>
  <c r="AQ300" i="10"/>
  <c r="AP300" i="10"/>
  <c r="AO300" i="10"/>
  <c r="AQ301" i="10"/>
  <c r="AP301" i="10"/>
  <c r="AO301" i="10"/>
  <c r="AQ302" i="10"/>
  <c r="AP302" i="10"/>
  <c r="AO302" i="10"/>
  <c r="AQ303" i="10"/>
  <c r="AP303" i="10"/>
  <c r="AO303" i="10"/>
  <c r="AQ304" i="10"/>
  <c r="AP304" i="10"/>
  <c r="AO304" i="10"/>
  <c r="AQ305" i="10"/>
  <c r="AP305" i="10"/>
  <c r="AO305" i="10"/>
  <c r="AQ306" i="10"/>
  <c r="AP306" i="10"/>
  <c r="AO306" i="10"/>
  <c r="AQ307" i="10"/>
  <c r="AP307" i="10"/>
  <c r="AO307" i="10"/>
  <c r="AQ308" i="10"/>
  <c r="AP308" i="10"/>
  <c r="AO308" i="10"/>
  <c r="AQ309" i="10"/>
  <c r="AP309" i="10"/>
  <c r="AO309" i="10"/>
  <c r="AQ310" i="10"/>
  <c r="AP310" i="10"/>
  <c r="AO310" i="10"/>
  <c r="AQ311" i="10"/>
  <c r="AP311" i="10"/>
  <c r="AO311" i="10"/>
  <c r="AQ312" i="10"/>
  <c r="AP312" i="10"/>
  <c r="AO312" i="10"/>
  <c r="AQ313" i="10"/>
  <c r="AP313" i="10"/>
  <c r="AO313" i="10"/>
  <c r="AQ314" i="10"/>
  <c r="AP314" i="10"/>
  <c r="AO314" i="10"/>
  <c r="AQ315" i="10"/>
  <c r="AP315" i="10"/>
  <c r="AO315" i="10"/>
  <c r="AQ316" i="10"/>
  <c r="AP316" i="10"/>
  <c r="AO316" i="10"/>
  <c r="AQ317" i="10"/>
  <c r="AP317" i="10"/>
  <c r="AO317" i="10"/>
  <c r="AQ318" i="10"/>
  <c r="AP318" i="10"/>
  <c r="AO318" i="10"/>
  <c r="AQ319" i="10"/>
  <c r="AP319" i="10"/>
  <c r="AO319" i="10"/>
  <c r="AQ320" i="10"/>
  <c r="AP320" i="10"/>
  <c r="AO320" i="10"/>
  <c r="AQ321" i="10"/>
  <c r="AP321" i="10"/>
  <c r="AO321" i="10"/>
  <c r="AQ322" i="10"/>
  <c r="AP322" i="10"/>
  <c r="AO322" i="10"/>
  <c r="AQ323" i="10"/>
  <c r="AP323" i="10"/>
  <c r="AO323" i="10"/>
  <c r="AQ324" i="10"/>
  <c r="AP324" i="10"/>
  <c r="AO324" i="10"/>
  <c r="AQ325" i="10"/>
  <c r="AP325" i="10"/>
  <c r="AO325" i="10"/>
  <c r="AQ326" i="10"/>
  <c r="AP326" i="10"/>
  <c r="AO326" i="10"/>
  <c r="AQ327" i="10"/>
  <c r="AP327" i="10"/>
  <c r="AO327" i="10"/>
  <c r="AQ328" i="10"/>
  <c r="AP328" i="10"/>
  <c r="AO328" i="10"/>
  <c r="AQ329" i="10"/>
  <c r="AP329" i="10"/>
  <c r="AO329" i="10"/>
  <c r="AQ330" i="10"/>
  <c r="AP330" i="10"/>
  <c r="AO330" i="10"/>
  <c r="AQ331" i="10"/>
  <c r="AP331" i="10"/>
  <c r="AO331" i="10"/>
  <c r="AQ332" i="10"/>
  <c r="AP332" i="10"/>
  <c r="AO332" i="10"/>
  <c r="AQ333" i="10"/>
  <c r="AP333" i="10"/>
  <c r="AO333" i="10"/>
  <c r="AQ334" i="10"/>
  <c r="AP334" i="10"/>
  <c r="AO334" i="10"/>
  <c r="AQ335" i="10"/>
  <c r="AP335" i="10"/>
  <c r="AO335" i="10"/>
  <c r="AQ336" i="10"/>
  <c r="AP336" i="10"/>
  <c r="AO336" i="10"/>
  <c r="AQ337" i="10"/>
  <c r="AP337" i="10"/>
  <c r="AO337" i="10"/>
  <c r="AQ338" i="10"/>
  <c r="AP338" i="10"/>
  <c r="AO338" i="10"/>
  <c r="AQ339" i="10"/>
  <c r="AP339" i="10"/>
  <c r="AO339" i="10"/>
  <c r="AQ340" i="10"/>
  <c r="AP340" i="10"/>
  <c r="AO340" i="10"/>
  <c r="AQ341" i="10"/>
  <c r="AP341" i="10"/>
  <c r="AO341" i="10"/>
  <c r="AQ342" i="10"/>
  <c r="AP342" i="10"/>
  <c r="AO342" i="10"/>
  <c r="AQ343" i="10"/>
  <c r="AP343" i="10"/>
  <c r="AO343" i="10"/>
  <c r="AQ344" i="10"/>
  <c r="AP344" i="10"/>
  <c r="AO344" i="10"/>
  <c r="AQ345" i="10"/>
  <c r="AP345" i="10"/>
  <c r="AO345" i="10"/>
  <c r="AQ346" i="10"/>
  <c r="AP346" i="10"/>
  <c r="AO346" i="10"/>
  <c r="AQ347" i="10"/>
  <c r="AP347" i="10"/>
  <c r="AO347" i="10"/>
  <c r="AQ348" i="10"/>
  <c r="AP348" i="10"/>
  <c r="AO348" i="10"/>
  <c r="AQ349" i="10"/>
  <c r="AP349" i="10"/>
  <c r="AO349" i="10"/>
  <c r="AQ350" i="10"/>
  <c r="AP350" i="10"/>
  <c r="AO350" i="10"/>
  <c r="AQ351" i="10"/>
  <c r="AP351" i="10"/>
  <c r="AO351" i="10"/>
  <c r="AQ352" i="10"/>
  <c r="AP352" i="10"/>
  <c r="AO352" i="10"/>
  <c r="AQ353" i="10"/>
  <c r="AP353" i="10"/>
  <c r="AO353" i="10"/>
  <c r="AQ354" i="10"/>
  <c r="AP354" i="10"/>
  <c r="AO354" i="10"/>
  <c r="AQ355" i="10"/>
  <c r="AP355" i="10"/>
  <c r="AO355" i="10"/>
  <c r="AQ356" i="10"/>
  <c r="AP356" i="10"/>
  <c r="AO356" i="10"/>
  <c r="AQ357" i="10"/>
  <c r="AP357" i="10"/>
  <c r="AO357" i="10"/>
  <c r="AQ358" i="10"/>
  <c r="AP358" i="10"/>
  <c r="AO358" i="10"/>
  <c r="AQ359" i="10"/>
  <c r="AP359" i="10"/>
  <c r="AO359" i="10"/>
  <c r="AQ360" i="10"/>
  <c r="AP360" i="10"/>
  <c r="AO360" i="10"/>
  <c r="AQ361" i="10"/>
  <c r="AP361" i="10"/>
  <c r="AO361" i="10"/>
  <c r="AQ362" i="10"/>
  <c r="AP362" i="10"/>
  <c r="AO362" i="10"/>
  <c r="AQ363" i="10"/>
  <c r="AP363" i="10"/>
  <c r="AO363" i="10"/>
  <c r="AQ364" i="10"/>
  <c r="AP364" i="10"/>
  <c r="AO364" i="10"/>
  <c r="AQ365" i="10"/>
  <c r="AP365" i="10"/>
  <c r="AO365" i="10"/>
  <c r="AQ366" i="10"/>
  <c r="AP366" i="10"/>
  <c r="AO366" i="10"/>
  <c r="AQ367" i="10"/>
  <c r="AP367" i="10"/>
  <c r="AO367" i="10"/>
  <c r="AQ368" i="10"/>
  <c r="AP368" i="10"/>
  <c r="AO368" i="10"/>
  <c r="AQ369" i="10"/>
  <c r="AP369" i="10"/>
  <c r="AO369" i="10"/>
  <c r="AQ370" i="10"/>
  <c r="AP370" i="10"/>
  <c r="AO370" i="10"/>
  <c r="AQ371" i="10"/>
  <c r="AP371" i="10"/>
  <c r="AO371" i="10"/>
  <c r="AQ372" i="10"/>
  <c r="AP372" i="10"/>
  <c r="AO372" i="10"/>
  <c r="AQ373" i="10"/>
  <c r="AP373" i="10"/>
  <c r="AO373" i="10"/>
  <c r="AQ374" i="10"/>
  <c r="AP374" i="10"/>
  <c r="AO374" i="10"/>
  <c r="AQ375" i="10"/>
  <c r="AP375" i="10"/>
  <c r="AO375" i="10"/>
  <c r="AQ376" i="10"/>
  <c r="AP376" i="10"/>
  <c r="AO376" i="10"/>
  <c r="AQ377" i="10"/>
  <c r="AP377" i="10"/>
  <c r="AO377" i="10"/>
  <c r="AQ378" i="10"/>
  <c r="AP378" i="10"/>
  <c r="AO378" i="10"/>
  <c r="AQ379" i="10"/>
  <c r="AP379" i="10"/>
  <c r="AO379" i="10"/>
  <c r="AQ380" i="10"/>
  <c r="AP380" i="10"/>
  <c r="AO380" i="10"/>
  <c r="AQ381" i="10"/>
  <c r="AP381" i="10"/>
  <c r="AO381" i="10"/>
  <c r="AQ382" i="10"/>
  <c r="AP382" i="10"/>
  <c r="AO382" i="10"/>
  <c r="AQ383" i="10"/>
  <c r="AP383" i="10"/>
  <c r="AO383" i="10"/>
  <c r="AQ384" i="10"/>
  <c r="AP384" i="10"/>
  <c r="AO384" i="10"/>
  <c r="AQ385" i="10"/>
  <c r="AP385" i="10"/>
  <c r="AO385" i="10"/>
  <c r="AQ386" i="10"/>
  <c r="AP386" i="10"/>
  <c r="AO386" i="10"/>
  <c r="AQ387" i="10"/>
  <c r="AP387" i="10"/>
  <c r="AO387" i="10"/>
  <c r="AQ388" i="10"/>
  <c r="AP388" i="10"/>
  <c r="AO388" i="10"/>
  <c r="AQ389" i="10"/>
  <c r="AP389" i="10"/>
  <c r="AO389" i="10"/>
  <c r="AQ390" i="10"/>
  <c r="AP390" i="10"/>
  <c r="AO390" i="10"/>
  <c r="AQ391" i="10"/>
  <c r="AP391" i="10"/>
  <c r="AO391" i="10"/>
  <c r="AQ392" i="10"/>
  <c r="AP392" i="10"/>
  <c r="AO392" i="10"/>
  <c r="AQ393" i="10"/>
  <c r="AP393" i="10"/>
  <c r="AO393" i="10"/>
  <c r="AQ394" i="10"/>
  <c r="AP394" i="10"/>
  <c r="AO394" i="10"/>
  <c r="AQ395" i="10"/>
  <c r="AP395" i="10"/>
  <c r="AO395" i="10"/>
  <c r="AQ396" i="10"/>
  <c r="AP396" i="10"/>
  <c r="AO396" i="10"/>
  <c r="AQ397" i="10"/>
  <c r="AP397" i="10"/>
  <c r="AO397" i="10"/>
  <c r="AQ398" i="10"/>
  <c r="AP398" i="10"/>
  <c r="AO398" i="10"/>
  <c r="AQ399" i="10"/>
  <c r="AP399" i="10"/>
  <c r="AO399" i="10"/>
  <c r="AQ400" i="10"/>
  <c r="AP400" i="10"/>
  <c r="AO400" i="10"/>
  <c r="AQ401" i="10"/>
  <c r="AP401" i="10"/>
  <c r="AO401" i="10"/>
  <c r="AQ402" i="10"/>
  <c r="AP402" i="10"/>
  <c r="AO402" i="10"/>
  <c r="AQ403" i="10"/>
  <c r="AP403" i="10"/>
  <c r="AO403" i="10"/>
  <c r="AQ404" i="10"/>
  <c r="AP404" i="10"/>
  <c r="AO404" i="10"/>
  <c r="AQ405" i="10"/>
  <c r="AP405" i="10"/>
  <c r="AO405" i="10"/>
  <c r="AQ406" i="10"/>
  <c r="AP406" i="10"/>
  <c r="AO406" i="10"/>
  <c r="AQ407" i="10"/>
  <c r="AP407" i="10"/>
  <c r="AO407" i="10"/>
  <c r="AQ408" i="10"/>
  <c r="AP408" i="10"/>
  <c r="AO408" i="10"/>
  <c r="AQ409" i="10"/>
  <c r="AP409" i="10"/>
  <c r="AO409" i="10"/>
  <c r="AQ410" i="10"/>
  <c r="AP410" i="10"/>
  <c r="AO410" i="10"/>
  <c r="AQ411" i="10"/>
  <c r="AP411" i="10"/>
  <c r="AO411" i="10"/>
  <c r="AQ412" i="10"/>
  <c r="AP412" i="10"/>
  <c r="AO412" i="10"/>
  <c r="AQ413" i="10"/>
  <c r="AP413" i="10"/>
  <c r="AO413" i="10"/>
  <c r="AQ414" i="10"/>
  <c r="AP414" i="10"/>
  <c r="AO414" i="10"/>
  <c r="AQ415" i="10"/>
  <c r="AP415" i="10"/>
  <c r="AO415" i="10"/>
  <c r="AQ416" i="10"/>
  <c r="AP416" i="10"/>
  <c r="AO416" i="10"/>
  <c r="AQ417" i="10"/>
  <c r="AP417" i="10"/>
  <c r="AO417" i="10"/>
  <c r="AQ418" i="10"/>
  <c r="AP418" i="10"/>
  <c r="AO418" i="10"/>
  <c r="AQ419" i="10"/>
  <c r="AP419" i="10"/>
  <c r="AO419" i="10"/>
  <c r="AQ420" i="10"/>
  <c r="AP420" i="10"/>
  <c r="AO420" i="10"/>
  <c r="AQ421" i="10"/>
  <c r="AP421" i="10"/>
  <c r="AO421" i="10"/>
  <c r="AQ422" i="10"/>
  <c r="AP422" i="10"/>
  <c r="AO422" i="10"/>
  <c r="AQ423" i="10"/>
  <c r="AP423" i="10"/>
  <c r="AO423" i="10"/>
  <c r="AQ424" i="10"/>
  <c r="AP424" i="10"/>
  <c r="AO424" i="10"/>
  <c r="AQ425" i="10"/>
  <c r="AP425" i="10"/>
  <c r="AO425" i="10"/>
  <c r="AQ426" i="10"/>
  <c r="AP426" i="10"/>
  <c r="AO426" i="10"/>
  <c r="AQ427" i="10"/>
  <c r="AP427" i="10"/>
  <c r="AO427" i="10"/>
  <c r="AQ428" i="10"/>
  <c r="AP428" i="10"/>
  <c r="AO428" i="10"/>
  <c r="AQ429" i="10"/>
  <c r="AP429" i="10"/>
  <c r="AO429" i="10"/>
  <c r="AQ430" i="10"/>
  <c r="AP430" i="10"/>
  <c r="AO430" i="10"/>
  <c r="AQ431" i="10"/>
  <c r="AP431" i="10"/>
  <c r="AO431" i="10"/>
  <c r="AQ432" i="10"/>
  <c r="AP432" i="10"/>
  <c r="AO432" i="10"/>
  <c r="AQ433" i="10"/>
  <c r="AP433" i="10"/>
  <c r="AO433" i="10"/>
  <c r="AQ434" i="10"/>
  <c r="AP434" i="10"/>
  <c r="AO434" i="10"/>
  <c r="AQ435" i="10"/>
  <c r="AP435" i="10"/>
  <c r="AO435" i="10"/>
  <c r="AQ436" i="10"/>
  <c r="AP436" i="10"/>
  <c r="AO436" i="10"/>
  <c r="AQ437" i="10"/>
  <c r="AP437" i="10"/>
  <c r="AO437" i="10"/>
  <c r="AQ438" i="10"/>
  <c r="AP438" i="10"/>
  <c r="AO438" i="10"/>
  <c r="AQ439" i="10"/>
  <c r="AP439" i="10"/>
  <c r="AO439" i="10"/>
  <c r="AQ440" i="10"/>
  <c r="AP440" i="10"/>
  <c r="AO440" i="10"/>
  <c r="AQ441" i="10"/>
  <c r="AP441" i="10"/>
  <c r="AO441" i="10"/>
  <c r="AQ442" i="10"/>
  <c r="AP442" i="10"/>
  <c r="AO442" i="10"/>
  <c r="AQ443" i="10"/>
  <c r="AP443" i="10"/>
  <c r="AO443" i="10"/>
  <c r="AQ444" i="10"/>
  <c r="AP444" i="10"/>
  <c r="AO444" i="10"/>
  <c r="AQ445" i="10"/>
  <c r="AP445" i="10"/>
  <c r="AO445" i="10"/>
  <c r="AQ446" i="10"/>
  <c r="AP446" i="10"/>
  <c r="AO446" i="10"/>
  <c r="AQ447" i="10"/>
  <c r="AP447" i="10"/>
  <c r="AO447" i="10"/>
  <c r="AQ448" i="10"/>
  <c r="AP448" i="10"/>
  <c r="AO448" i="10"/>
  <c r="AQ449" i="10"/>
  <c r="AP449" i="10"/>
  <c r="AO449" i="10"/>
  <c r="AQ450" i="10"/>
  <c r="AP450" i="10"/>
  <c r="AO450" i="10"/>
  <c r="AQ451" i="10"/>
  <c r="AP451" i="10"/>
  <c r="AO451" i="10"/>
  <c r="AQ452" i="10"/>
  <c r="AP452" i="10"/>
  <c r="AO452" i="10"/>
  <c r="AQ453" i="10"/>
  <c r="AP453" i="10"/>
  <c r="AO453" i="10"/>
  <c r="AQ454" i="10"/>
  <c r="AP454" i="10"/>
  <c r="AO454" i="10"/>
  <c r="AQ455" i="10"/>
  <c r="AP455" i="10"/>
  <c r="AO455" i="10"/>
  <c r="AQ456" i="10"/>
  <c r="AP456" i="10"/>
  <c r="AO456" i="10"/>
  <c r="AQ457" i="10"/>
  <c r="AP457" i="10"/>
  <c r="AO457" i="10"/>
  <c r="AQ458" i="10"/>
  <c r="AP458" i="10"/>
  <c r="AO458" i="10"/>
  <c r="AQ459" i="10"/>
  <c r="AP459" i="10"/>
  <c r="AO459" i="10"/>
  <c r="AQ460" i="10"/>
  <c r="AP460" i="10"/>
  <c r="AO460" i="10"/>
  <c r="AQ461" i="10"/>
  <c r="AP461" i="10"/>
  <c r="AO461" i="10"/>
  <c r="AQ462" i="10"/>
  <c r="AP462" i="10"/>
  <c r="AO462" i="10"/>
  <c r="AQ463" i="10"/>
  <c r="AP463" i="10"/>
  <c r="AO463" i="10"/>
  <c r="AQ464" i="10"/>
  <c r="AP464" i="10"/>
  <c r="AO464" i="10"/>
  <c r="AQ465" i="10"/>
  <c r="AP465" i="10"/>
  <c r="AO465" i="10"/>
  <c r="AQ466" i="10"/>
  <c r="AP466" i="10"/>
  <c r="AO466" i="10"/>
  <c r="AQ467" i="10"/>
  <c r="AP467" i="10"/>
  <c r="AO467" i="10"/>
  <c r="AQ468" i="10"/>
  <c r="AP468" i="10"/>
  <c r="AO468" i="10"/>
  <c r="AQ469" i="10"/>
  <c r="AP469" i="10"/>
  <c r="AO469" i="10"/>
  <c r="AQ470" i="10"/>
  <c r="AP470" i="10"/>
  <c r="AO470" i="10"/>
  <c r="AQ471" i="10"/>
  <c r="AP471" i="10"/>
  <c r="AO471" i="10"/>
  <c r="AQ472" i="10"/>
  <c r="AP472" i="10"/>
  <c r="AO472" i="10"/>
  <c r="AQ473" i="10"/>
  <c r="AP473" i="10"/>
  <c r="AO473" i="10"/>
  <c r="AQ474" i="10"/>
  <c r="AP474" i="10"/>
  <c r="AO474" i="10"/>
  <c r="AQ475" i="10"/>
  <c r="AP475" i="10"/>
  <c r="AO475" i="10"/>
  <c r="AQ476" i="10"/>
  <c r="AP476" i="10"/>
  <c r="AO476" i="10"/>
  <c r="AQ477" i="10"/>
  <c r="AP477" i="10"/>
  <c r="AO477" i="10"/>
  <c r="AQ478" i="10"/>
  <c r="AP478" i="10"/>
  <c r="AO478" i="10"/>
  <c r="AQ479" i="10"/>
  <c r="AP479" i="10"/>
  <c r="AO479" i="10"/>
  <c r="AQ480" i="10"/>
  <c r="AP480" i="10"/>
  <c r="AO480" i="10"/>
  <c r="AQ481" i="10"/>
  <c r="AP481" i="10"/>
  <c r="AO481" i="10"/>
  <c r="AQ482" i="10"/>
  <c r="AP482" i="10"/>
  <c r="AO482" i="10"/>
  <c r="AQ483" i="10"/>
  <c r="AP483" i="10"/>
  <c r="AO483" i="10"/>
  <c r="AQ484" i="10"/>
  <c r="AP484" i="10"/>
  <c r="AO484" i="10"/>
  <c r="AQ485" i="10"/>
  <c r="AP485" i="10"/>
  <c r="AO485" i="10"/>
  <c r="AQ486" i="10"/>
  <c r="AP486" i="10"/>
  <c r="AO486" i="10"/>
  <c r="AQ487" i="10"/>
  <c r="AP487" i="10"/>
  <c r="AO487" i="10"/>
  <c r="AQ488" i="10"/>
  <c r="AP488" i="10"/>
  <c r="AO488" i="10"/>
  <c r="AQ489" i="10"/>
  <c r="AP489" i="10"/>
  <c r="AO489" i="10"/>
  <c r="AQ490" i="10"/>
  <c r="AP490" i="10"/>
  <c r="AO490" i="10"/>
  <c r="AQ491" i="10"/>
  <c r="AP491" i="10"/>
  <c r="AO491" i="10"/>
  <c r="AQ492" i="10"/>
  <c r="AP492" i="10"/>
  <c r="AO492" i="10"/>
  <c r="AQ493" i="10"/>
  <c r="AP493" i="10"/>
  <c r="AO493" i="10"/>
  <c r="AQ494" i="10"/>
  <c r="AP494" i="10"/>
  <c r="AO494" i="10"/>
  <c r="AQ495" i="10"/>
  <c r="AP495" i="10"/>
  <c r="AO495" i="10"/>
  <c r="AQ496" i="10"/>
  <c r="AP496" i="10"/>
  <c r="AO496" i="10"/>
  <c r="AQ497" i="10"/>
  <c r="AP497" i="10"/>
  <c r="AO497" i="10"/>
  <c r="AQ498" i="10"/>
  <c r="AP498" i="10"/>
  <c r="AO498" i="10"/>
  <c r="AQ499" i="10"/>
  <c r="AP499" i="10"/>
  <c r="AO499" i="10"/>
  <c r="AQ500" i="10"/>
  <c r="AP500" i="10"/>
  <c r="AO500" i="10"/>
  <c r="Z25" i="4" l="1"/>
  <c r="AA25" i="4"/>
  <c r="Z26" i="4"/>
  <c r="AA26" i="4"/>
  <c r="Z27" i="4"/>
  <c r="AA27" i="4"/>
  <c r="Z28" i="4"/>
  <c r="AA28" i="4"/>
  <c r="Z29" i="4"/>
  <c r="AA29" i="4"/>
  <c r="Z30" i="4"/>
  <c r="AA30" i="4"/>
  <c r="Z31" i="4"/>
  <c r="AA31" i="4"/>
  <c r="Z32" i="4"/>
  <c r="AA32" i="4"/>
  <c r="Z33" i="4"/>
  <c r="AA33" i="4"/>
  <c r="Z34" i="4"/>
  <c r="AA34" i="4"/>
  <c r="Z35" i="4"/>
  <c r="AA35" i="4"/>
  <c r="Z36" i="4"/>
  <c r="AA36" i="4"/>
  <c r="Z37" i="4"/>
  <c r="AA37" i="4"/>
  <c r="Z38" i="4"/>
  <c r="AA38" i="4"/>
  <c r="Z39" i="4"/>
  <c r="AA39" i="4"/>
  <c r="Z40" i="4"/>
  <c r="AA40" i="4"/>
  <c r="Z41" i="4"/>
  <c r="AA41" i="4"/>
  <c r="Z42" i="4"/>
  <c r="AA42" i="4"/>
  <c r="Z43" i="4"/>
  <c r="AA43" i="4"/>
  <c r="Z44" i="4"/>
  <c r="AA44" i="4"/>
  <c r="Z45" i="4"/>
  <c r="AA45" i="4"/>
  <c r="Z46" i="4"/>
  <c r="AA46" i="4"/>
  <c r="Z47" i="4"/>
  <c r="AA47" i="4"/>
  <c r="Z48" i="4"/>
  <c r="AA48" i="4"/>
  <c r="Z49" i="4"/>
  <c r="AA49" i="4"/>
  <c r="Z50" i="4"/>
  <c r="AA50" i="4"/>
  <c r="Z51" i="4"/>
  <c r="AA51" i="4"/>
  <c r="Z52" i="4"/>
  <c r="AA52" i="4"/>
  <c r="Z53" i="4"/>
  <c r="AA53" i="4"/>
  <c r="Z54" i="4"/>
  <c r="AA54" i="4"/>
  <c r="Z55" i="4"/>
  <c r="AA55" i="4"/>
  <c r="Z56" i="4"/>
  <c r="AA56" i="4"/>
  <c r="Z57" i="4"/>
  <c r="AA57" i="4"/>
  <c r="Z58" i="4"/>
  <c r="AA58" i="4"/>
  <c r="Z59" i="4"/>
  <c r="AA59" i="4"/>
  <c r="Z60" i="4"/>
  <c r="AA60" i="4"/>
  <c r="Z61" i="4"/>
  <c r="AA61" i="4"/>
  <c r="Z62" i="4"/>
  <c r="AA62" i="4"/>
  <c r="Z63" i="4"/>
  <c r="AA63" i="4"/>
  <c r="Z64" i="4"/>
  <c r="AA64" i="4"/>
  <c r="Z65" i="4"/>
  <c r="AA65" i="4"/>
  <c r="Z66" i="4"/>
  <c r="AA66" i="4"/>
  <c r="Z67" i="4"/>
  <c r="AA67" i="4"/>
  <c r="Z68" i="4"/>
  <c r="AA68" i="4"/>
  <c r="Z69" i="4"/>
  <c r="AA69" i="4"/>
  <c r="Z70" i="4"/>
  <c r="AA70" i="4"/>
  <c r="Z71" i="4"/>
  <c r="AA71" i="4"/>
  <c r="Z72" i="4"/>
  <c r="AA72" i="4"/>
  <c r="Z73" i="4"/>
  <c r="AA73" i="4"/>
  <c r="Z74" i="4"/>
  <c r="AA74" i="4"/>
  <c r="Z75" i="4"/>
  <c r="AA75" i="4"/>
  <c r="Z76" i="4"/>
  <c r="AA76" i="4"/>
  <c r="Z77" i="4"/>
  <c r="AA77" i="4"/>
  <c r="Z78" i="4"/>
  <c r="AA78" i="4"/>
  <c r="Z79" i="4"/>
  <c r="AA79" i="4"/>
  <c r="Z80" i="4"/>
  <c r="AA80" i="4"/>
  <c r="Z81" i="4"/>
  <c r="AA81" i="4"/>
  <c r="Z82" i="4"/>
  <c r="AA82" i="4"/>
  <c r="Z83" i="4"/>
  <c r="AA83" i="4"/>
  <c r="Z84" i="4"/>
  <c r="AA84" i="4"/>
  <c r="Z85" i="4"/>
  <c r="AA85" i="4"/>
  <c r="Z86" i="4"/>
  <c r="AA86" i="4"/>
  <c r="Z87" i="4"/>
  <c r="AA87" i="4"/>
  <c r="Z88" i="4"/>
  <c r="AA88" i="4"/>
  <c r="Z89" i="4"/>
  <c r="AA89" i="4"/>
  <c r="Z90" i="4"/>
  <c r="AA90" i="4"/>
  <c r="Z91" i="4"/>
  <c r="AA91" i="4"/>
  <c r="Z92" i="4"/>
  <c r="AA92" i="4"/>
  <c r="Z93" i="4"/>
  <c r="AA93" i="4"/>
  <c r="Z94" i="4"/>
  <c r="AA94" i="4"/>
  <c r="Z95" i="4"/>
  <c r="AA95" i="4"/>
  <c r="Z96" i="4"/>
  <c r="AA96" i="4"/>
  <c r="Z97" i="4"/>
  <c r="AA97" i="4"/>
  <c r="Z98" i="4"/>
  <c r="AA98" i="4"/>
  <c r="Z99" i="4"/>
  <c r="AA99" i="4"/>
  <c r="Z100" i="4"/>
  <c r="AA100" i="4"/>
  <c r="Z101" i="4"/>
  <c r="AA101" i="4"/>
  <c r="Z102" i="4"/>
  <c r="AA102" i="4"/>
  <c r="Z103" i="4"/>
  <c r="AA103" i="4"/>
  <c r="Z104" i="4"/>
  <c r="AA104" i="4"/>
  <c r="Z105" i="4"/>
  <c r="AA105" i="4"/>
  <c r="Z106" i="4"/>
  <c r="AA106" i="4"/>
  <c r="Z107" i="4"/>
  <c r="AA107" i="4"/>
  <c r="Z108" i="4"/>
  <c r="AA108" i="4"/>
  <c r="Z109" i="4"/>
  <c r="AA109" i="4"/>
  <c r="Z110" i="4"/>
  <c r="AA110" i="4"/>
  <c r="Z111" i="4"/>
  <c r="AA111" i="4"/>
  <c r="Z112" i="4"/>
  <c r="AA112" i="4"/>
  <c r="Z113" i="4"/>
  <c r="AA113" i="4"/>
  <c r="Z114" i="4"/>
  <c r="AA114" i="4"/>
  <c r="Z115" i="4"/>
  <c r="AA115" i="4"/>
  <c r="Z116" i="4"/>
  <c r="AA116" i="4"/>
  <c r="Z117" i="4"/>
  <c r="AA117" i="4"/>
  <c r="Z118" i="4"/>
  <c r="AA118" i="4"/>
  <c r="Z119" i="4"/>
  <c r="AA119" i="4"/>
  <c r="Z120" i="4"/>
  <c r="AA120" i="4"/>
  <c r="Z121" i="4"/>
  <c r="AA121" i="4"/>
  <c r="Z122" i="4"/>
  <c r="AA122" i="4"/>
  <c r="Z123" i="4"/>
  <c r="AA123" i="4"/>
  <c r="Z124" i="4"/>
  <c r="AA124" i="4"/>
  <c r="Z125" i="4"/>
  <c r="AA125" i="4"/>
  <c r="Z126" i="4"/>
  <c r="AA126" i="4"/>
  <c r="Z127" i="4"/>
  <c r="AA127" i="4"/>
  <c r="Z128" i="4"/>
  <c r="AA128" i="4"/>
  <c r="Z129" i="4"/>
  <c r="AA129" i="4"/>
  <c r="Z130" i="4"/>
  <c r="AA130" i="4"/>
  <c r="Z131" i="4"/>
  <c r="AA131" i="4"/>
  <c r="Z132" i="4"/>
  <c r="AA132" i="4"/>
  <c r="Z133" i="4"/>
  <c r="AA133" i="4"/>
  <c r="Z134" i="4"/>
  <c r="AA134" i="4"/>
  <c r="Z135" i="4"/>
  <c r="AA135" i="4"/>
  <c r="Z136" i="4"/>
  <c r="AA136" i="4"/>
  <c r="Z137" i="4"/>
  <c r="AA137" i="4"/>
  <c r="Z138" i="4"/>
  <c r="AA138" i="4"/>
  <c r="Z139" i="4"/>
  <c r="AA139" i="4"/>
  <c r="Z140" i="4"/>
  <c r="AA140" i="4"/>
  <c r="Z141" i="4"/>
  <c r="AA141" i="4"/>
  <c r="Z142" i="4"/>
  <c r="AA142" i="4"/>
  <c r="Z143" i="4"/>
  <c r="AA143" i="4"/>
  <c r="Z144" i="4"/>
  <c r="AA144" i="4"/>
  <c r="Z145" i="4"/>
  <c r="AA145" i="4"/>
  <c r="Z146" i="4"/>
  <c r="AA146" i="4"/>
  <c r="Z147" i="4"/>
  <c r="AA147" i="4"/>
  <c r="Z148" i="4"/>
  <c r="AA148" i="4"/>
  <c r="Z149" i="4"/>
  <c r="AA149" i="4"/>
  <c r="Z150" i="4"/>
  <c r="AA150" i="4"/>
  <c r="Z151" i="4"/>
  <c r="AA151" i="4"/>
  <c r="Z152" i="4"/>
  <c r="AA152" i="4"/>
  <c r="Z153" i="4"/>
  <c r="AA153" i="4"/>
  <c r="Z154" i="4"/>
  <c r="AA154" i="4"/>
  <c r="Z155" i="4"/>
  <c r="AA155" i="4"/>
  <c r="Z156" i="4"/>
  <c r="AA156" i="4"/>
  <c r="Z157" i="4"/>
  <c r="AA157" i="4"/>
  <c r="Z158" i="4"/>
  <c r="AA158" i="4"/>
  <c r="Z159" i="4"/>
  <c r="AA159" i="4"/>
  <c r="Z160" i="4"/>
  <c r="AA160" i="4"/>
  <c r="Z161" i="4"/>
  <c r="AA161" i="4"/>
  <c r="Z162" i="4"/>
  <c r="AA162" i="4"/>
  <c r="Z163" i="4"/>
  <c r="AA163" i="4"/>
  <c r="Z164" i="4"/>
  <c r="AA164" i="4"/>
  <c r="Z165" i="4"/>
  <c r="AA165" i="4"/>
  <c r="Z166" i="4"/>
  <c r="AA166" i="4"/>
  <c r="Z167" i="4"/>
  <c r="AA167" i="4"/>
  <c r="Z168" i="4"/>
  <c r="AA168" i="4"/>
  <c r="Z169" i="4"/>
  <c r="AA169" i="4"/>
  <c r="Z170" i="4"/>
  <c r="AA170" i="4"/>
  <c r="Z171" i="4"/>
  <c r="AA171" i="4"/>
  <c r="Z172" i="4"/>
  <c r="AA172" i="4"/>
  <c r="Z173" i="4"/>
  <c r="AA173" i="4"/>
  <c r="Z174" i="4"/>
  <c r="AA174" i="4"/>
  <c r="Z175" i="4"/>
  <c r="AA175" i="4"/>
  <c r="Z176" i="4"/>
  <c r="AA176" i="4"/>
  <c r="Z177" i="4"/>
  <c r="AA177" i="4"/>
  <c r="Z178" i="4"/>
  <c r="AA178" i="4"/>
  <c r="Z179" i="4"/>
  <c r="AA179" i="4"/>
  <c r="Z180" i="4"/>
  <c r="AA180" i="4"/>
  <c r="Z181" i="4"/>
  <c r="AA181" i="4"/>
  <c r="Z182" i="4"/>
  <c r="AA182" i="4"/>
  <c r="Z183" i="4"/>
  <c r="AA183" i="4"/>
  <c r="Z184" i="4"/>
  <c r="AA184" i="4"/>
  <c r="Z185" i="4"/>
  <c r="AA185" i="4"/>
  <c r="Z186" i="4"/>
  <c r="AA186" i="4"/>
  <c r="Z187" i="4"/>
  <c r="AA187" i="4"/>
  <c r="Z188" i="4"/>
  <c r="AA188" i="4"/>
  <c r="Z189" i="4"/>
  <c r="AA189" i="4"/>
  <c r="Z190" i="4"/>
  <c r="AA190" i="4"/>
  <c r="Z191" i="4"/>
  <c r="AA191" i="4"/>
  <c r="Z192" i="4"/>
  <c r="AA192" i="4"/>
  <c r="Z193" i="4"/>
  <c r="AA193" i="4"/>
  <c r="Z194" i="4"/>
  <c r="AA194" i="4"/>
  <c r="Z195" i="4"/>
  <c r="AA195" i="4"/>
  <c r="Z196" i="4"/>
  <c r="AA196" i="4"/>
  <c r="Z197" i="4"/>
  <c r="AA197" i="4"/>
  <c r="Z198" i="4"/>
  <c r="AA198" i="4"/>
  <c r="Z199" i="4"/>
  <c r="AA199" i="4"/>
  <c r="Z200" i="4"/>
  <c r="AA200" i="4"/>
  <c r="Z201" i="4"/>
  <c r="AA201" i="4"/>
  <c r="Z202" i="4"/>
  <c r="AA202" i="4"/>
  <c r="Z203" i="4"/>
  <c r="AA203" i="4"/>
  <c r="Z204" i="4"/>
  <c r="AA204" i="4"/>
  <c r="Z205" i="4"/>
  <c r="AA205" i="4"/>
  <c r="Z206" i="4"/>
  <c r="AA206" i="4"/>
  <c r="Z207" i="4"/>
  <c r="AA207" i="4"/>
  <c r="Z208" i="4"/>
  <c r="AA208" i="4"/>
  <c r="Z209" i="4"/>
  <c r="AA209" i="4"/>
  <c r="Z210" i="4"/>
  <c r="AA210" i="4"/>
  <c r="Z211" i="4"/>
  <c r="AA211" i="4"/>
  <c r="Z212" i="4"/>
  <c r="AA212" i="4"/>
  <c r="Z213" i="4"/>
  <c r="AA213" i="4"/>
  <c r="Z214" i="4"/>
  <c r="AA214" i="4"/>
  <c r="Z215" i="4"/>
  <c r="AA215" i="4"/>
  <c r="Z216" i="4"/>
  <c r="AA216" i="4"/>
  <c r="Z217" i="4"/>
  <c r="AA217" i="4"/>
  <c r="Z218" i="4"/>
  <c r="AA218" i="4"/>
  <c r="Z219" i="4"/>
  <c r="AA219" i="4"/>
  <c r="Z220" i="4"/>
  <c r="AA220" i="4"/>
  <c r="Z221" i="4"/>
  <c r="AA221" i="4"/>
  <c r="Z222" i="4"/>
  <c r="AA222" i="4"/>
  <c r="Z223" i="4"/>
  <c r="AA223" i="4"/>
  <c r="Z224" i="4"/>
  <c r="AA224" i="4"/>
  <c r="Z225" i="4"/>
  <c r="AA225" i="4"/>
  <c r="Z226" i="4"/>
  <c r="AA226" i="4"/>
  <c r="Z227" i="4"/>
  <c r="AA227" i="4"/>
  <c r="Z228" i="4"/>
  <c r="AA228" i="4"/>
  <c r="Z229" i="4"/>
  <c r="AA229" i="4"/>
  <c r="Z230" i="4"/>
  <c r="AA230" i="4"/>
  <c r="Z231" i="4"/>
  <c r="AA231" i="4"/>
  <c r="Z232" i="4"/>
  <c r="AA232" i="4"/>
  <c r="Z233" i="4"/>
  <c r="AA233" i="4"/>
  <c r="Z234" i="4"/>
  <c r="AA234" i="4"/>
  <c r="Z235" i="4"/>
  <c r="AA235" i="4"/>
  <c r="Z236" i="4"/>
  <c r="AA236" i="4"/>
  <c r="Z237" i="4"/>
  <c r="AA237" i="4"/>
  <c r="Z238" i="4"/>
  <c r="AA238" i="4"/>
  <c r="Z239" i="4"/>
  <c r="AA239" i="4"/>
  <c r="Z240" i="4"/>
  <c r="AA240" i="4"/>
  <c r="Z241" i="4"/>
  <c r="AA241" i="4"/>
  <c r="Z242" i="4"/>
  <c r="AA242" i="4"/>
  <c r="Z243" i="4"/>
  <c r="AA243" i="4"/>
  <c r="Z244" i="4"/>
  <c r="AA244" i="4"/>
  <c r="Z245" i="4"/>
  <c r="AA245" i="4"/>
  <c r="Z246" i="4"/>
  <c r="AA246" i="4"/>
  <c r="Z247" i="4"/>
  <c r="AA247" i="4"/>
  <c r="Z248" i="4"/>
  <c r="AA248" i="4"/>
  <c r="Z249" i="4"/>
  <c r="AA249" i="4"/>
  <c r="Z250" i="4"/>
  <c r="AA250" i="4"/>
  <c r="Z251" i="4"/>
  <c r="AA251" i="4"/>
  <c r="Z252" i="4"/>
  <c r="AA252" i="4"/>
  <c r="Z253" i="4"/>
  <c r="AA253" i="4"/>
  <c r="Z254" i="4"/>
  <c r="AA254" i="4"/>
  <c r="Z255" i="4"/>
  <c r="AA255" i="4"/>
  <c r="Z256" i="4"/>
  <c r="AA256" i="4"/>
  <c r="Z257" i="4"/>
  <c r="AA257" i="4"/>
  <c r="Z258" i="4"/>
  <c r="AA258" i="4"/>
  <c r="Z259" i="4"/>
  <c r="AA259" i="4"/>
  <c r="Z260" i="4"/>
  <c r="AA260" i="4"/>
  <c r="Z261" i="4"/>
  <c r="AA261" i="4"/>
  <c r="Z262" i="4"/>
  <c r="AA262" i="4"/>
  <c r="Z263" i="4"/>
  <c r="AA263" i="4"/>
  <c r="Z264" i="4"/>
  <c r="AA264" i="4"/>
  <c r="Z265" i="4"/>
  <c r="AA265" i="4"/>
  <c r="Z266" i="4"/>
  <c r="AA266" i="4"/>
  <c r="Z267" i="4"/>
  <c r="AA267" i="4"/>
  <c r="Z268" i="4"/>
  <c r="AA268" i="4"/>
  <c r="Z269" i="4"/>
  <c r="AA269" i="4"/>
  <c r="Z270" i="4"/>
  <c r="AA270" i="4"/>
  <c r="Z271" i="4"/>
  <c r="AA271" i="4"/>
  <c r="Z272" i="4"/>
  <c r="AA272" i="4"/>
  <c r="Z273" i="4"/>
  <c r="AA273" i="4"/>
  <c r="Z274" i="4"/>
  <c r="AA274" i="4"/>
  <c r="Z275" i="4"/>
  <c r="AA275" i="4"/>
  <c r="Z276" i="4"/>
  <c r="AA276" i="4"/>
  <c r="Z277" i="4"/>
  <c r="AA277" i="4"/>
  <c r="Z278" i="4"/>
  <c r="AA278" i="4"/>
  <c r="Z279" i="4"/>
  <c r="AA279" i="4"/>
  <c r="Z280" i="4"/>
  <c r="AA280" i="4"/>
  <c r="Z281" i="4"/>
  <c r="AA281" i="4"/>
  <c r="Z282" i="4"/>
  <c r="AA282" i="4"/>
  <c r="Z283" i="4"/>
  <c r="AA283" i="4"/>
  <c r="Z284" i="4"/>
  <c r="AA284" i="4"/>
  <c r="Z285" i="4"/>
  <c r="AA285" i="4"/>
  <c r="Z286" i="4"/>
  <c r="AA286" i="4"/>
  <c r="Z287" i="4"/>
  <c r="AA287" i="4"/>
  <c r="Z288" i="4"/>
  <c r="AA288" i="4"/>
  <c r="Z289" i="4"/>
  <c r="AA289" i="4"/>
  <c r="Z290" i="4"/>
  <c r="AA290" i="4"/>
  <c r="Z291" i="4"/>
  <c r="AA291" i="4"/>
  <c r="Z292" i="4"/>
  <c r="AA292" i="4"/>
  <c r="Z293" i="4"/>
  <c r="AA293" i="4"/>
  <c r="Z294" i="4"/>
  <c r="AA294" i="4"/>
  <c r="Z295" i="4"/>
  <c r="AA295" i="4"/>
  <c r="Z296" i="4"/>
  <c r="AA296" i="4"/>
  <c r="Z297" i="4"/>
  <c r="AA297" i="4"/>
  <c r="Z298" i="4"/>
  <c r="AA298" i="4"/>
  <c r="Z299" i="4"/>
  <c r="AA299" i="4"/>
  <c r="Z300" i="4"/>
  <c r="AA300" i="4"/>
  <c r="Z301" i="4"/>
  <c r="AA301" i="4"/>
  <c r="Z302" i="4"/>
  <c r="AA302" i="4"/>
  <c r="Z303" i="4"/>
  <c r="AA303" i="4"/>
  <c r="Z304" i="4"/>
  <c r="AA304" i="4"/>
  <c r="Z305" i="4"/>
  <c r="AA305" i="4"/>
  <c r="Z306" i="4"/>
  <c r="AA306" i="4"/>
  <c r="Z307" i="4"/>
  <c r="AA307" i="4"/>
  <c r="Z308" i="4"/>
  <c r="AA308" i="4"/>
  <c r="Z309" i="4"/>
  <c r="AA309" i="4"/>
  <c r="Z310" i="4"/>
  <c r="AA310" i="4"/>
  <c r="Z311" i="4"/>
  <c r="AA311" i="4"/>
  <c r="Z312" i="4"/>
  <c r="AA312" i="4"/>
  <c r="Z313" i="4"/>
  <c r="AA313" i="4"/>
  <c r="Z314" i="4"/>
  <c r="AA314" i="4"/>
  <c r="Z315" i="4"/>
  <c r="AA315" i="4"/>
  <c r="Z316" i="4"/>
  <c r="AA316" i="4"/>
  <c r="Z317" i="4"/>
  <c r="AA317" i="4"/>
  <c r="Z318" i="4"/>
  <c r="AA318" i="4"/>
  <c r="Z319" i="4"/>
  <c r="AA319" i="4"/>
  <c r="Z320" i="4"/>
  <c r="AA320" i="4"/>
  <c r="Z321" i="4"/>
  <c r="AA321" i="4"/>
  <c r="Z322" i="4"/>
  <c r="AA322" i="4"/>
  <c r="Z323" i="4"/>
  <c r="AA323" i="4"/>
  <c r="Z324" i="4"/>
  <c r="AA324" i="4"/>
  <c r="Z325" i="4"/>
  <c r="AA325" i="4"/>
  <c r="Z326" i="4"/>
  <c r="AA326" i="4"/>
  <c r="Z327" i="4"/>
  <c r="AA327" i="4"/>
  <c r="Z328" i="4"/>
  <c r="AA328" i="4"/>
  <c r="Z329" i="4"/>
  <c r="AA329" i="4"/>
  <c r="Z330" i="4"/>
  <c r="AA330" i="4"/>
  <c r="Z331" i="4"/>
  <c r="AA331" i="4"/>
  <c r="Z332" i="4"/>
  <c r="AA332" i="4"/>
  <c r="Z333" i="4"/>
  <c r="AA333" i="4"/>
  <c r="Z334" i="4"/>
  <c r="AA334" i="4"/>
  <c r="Z335" i="4"/>
  <c r="AA335" i="4"/>
  <c r="Z336" i="4"/>
  <c r="AA336" i="4"/>
  <c r="Z337" i="4"/>
  <c r="AA337" i="4"/>
  <c r="Z338" i="4"/>
  <c r="AA338" i="4"/>
  <c r="Z339" i="4"/>
  <c r="AA339" i="4"/>
  <c r="Z340" i="4"/>
  <c r="AA340" i="4"/>
  <c r="Z341" i="4"/>
  <c r="AA341" i="4"/>
  <c r="Z342" i="4"/>
  <c r="AA342" i="4"/>
  <c r="Z343" i="4"/>
  <c r="AA343" i="4"/>
  <c r="Z344" i="4"/>
  <c r="AA344" i="4"/>
  <c r="Z345" i="4"/>
  <c r="AA345" i="4"/>
  <c r="Z346" i="4"/>
  <c r="AA346" i="4"/>
  <c r="Z347" i="4"/>
  <c r="AA347" i="4"/>
  <c r="Z348" i="4"/>
  <c r="AA348" i="4"/>
  <c r="Z349" i="4"/>
  <c r="AA349" i="4"/>
  <c r="Z350" i="4"/>
  <c r="AA350" i="4"/>
  <c r="Z351" i="4"/>
  <c r="AA351" i="4"/>
  <c r="Z352" i="4"/>
  <c r="AA352" i="4"/>
  <c r="Z353" i="4"/>
  <c r="AA353" i="4"/>
  <c r="Z354" i="4"/>
  <c r="AA354" i="4"/>
  <c r="Z355" i="4"/>
  <c r="AA355" i="4"/>
  <c r="Z356" i="4"/>
  <c r="AA356" i="4"/>
  <c r="Z357" i="4"/>
  <c r="AA357" i="4"/>
  <c r="Z358" i="4"/>
  <c r="AA358" i="4"/>
  <c r="Z359" i="4"/>
  <c r="AA359" i="4"/>
  <c r="Z360" i="4"/>
  <c r="AA360" i="4"/>
  <c r="Z361" i="4"/>
  <c r="AA361" i="4"/>
  <c r="Z362" i="4"/>
  <c r="AA362" i="4"/>
  <c r="Z363" i="4"/>
  <c r="AA363" i="4"/>
  <c r="Z364" i="4"/>
  <c r="AA364" i="4"/>
  <c r="Z365" i="4"/>
  <c r="AA365" i="4"/>
  <c r="Z366" i="4"/>
  <c r="AA366" i="4"/>
  <c r="Z367" i="4"/>
  <c r="AA367" i="4"/>
  <c r="Z368" i="4"/>
  <c r="AA368" i="4"/>
  <c r="Z369" i="4"/>
  <c r="AA369" i="4"/>
  <c r="Z370" i="4"/>
  <c r="AA370" i="4"/>
  <c r="Z371" i="4"/>
  <c r="AA371" i="4"/>
  <c r="Z372" i="4"/>
  <c r="AA372" i="4"/>
  <c r="Z373" i="4"/>
  <c r="AA373" i="4"/>
  <c r="Z374" i="4"/>
  <c r="AA374" i="4"/>
  <c r="Z375" i="4"/>
  <c r="AA375" i="4"/>
  <c r="Z376" i="4"/>
  <c r="AA376" i="4"/>
  <c r="Z377" i="4"/>
  <c r="AA377" i="4"/>
  <c r="Z378" i="4"/>
  <c r="AA378" i="4"/>
  <c r="Z379" i="4"/>
  <c r="AA379" i="4"/>
  <c r="Z380" i="4"/>
  <c r="AA380" i="4"/>
  <c r="Z381" i="4"/>
  <c r="AA381" i="4"/>
  <c r="Z382" i="4"/>
  <c r="AA382" i="4"/>
  <c r="Z383" i="4"/>
  <c r="AA383" i="4"/>
  <c r="Z384" i="4"/>
  <c r="AA384" i="4"/>
  <c r="Z385" i="4"/>
  <c r="AA385" i="4"/>
  <c r="Z386" i="4"/>
  <c r="AA386" i="4"/>
  <c r="Z387" i="4"/>
  <c r="AA387" i="4"/>
  <c r="Z388" i="4"/>
  <c r="AA388" i="4"/>
  <c r="Z389" i="4"/>
  <c r="AA389" i="4"/>
  <c r="Z390" i="4"/>
  <c r="AA390" i="4"/>
  <c r="Z391" i="4"/>
  <c r="AA391" i="4"/>
  <c r="Z392" i="4"/>
  <c r="AA392" i="4"/>
  <c r="Z393" i="4"/>
  <c r="AA393" i="4"/>
  <c r="Z394" i="4"/>
  <c r="AA394" i="4"/>
  <c r="Z395" i="4"/>
  <c r="AA395" i="4"/>
  <c r="Z396" i="4"/>
  <c r="AA396" i="4"/>
  <c r="Z397" i="4"/>
  <c r="AA397" i="4"/>
  <c r="Z398" i="4"/>
  <c r="AA398" i="4"/>
  <c r="Z399" i="4"/>
  <c r="AA399" i="4"/>
  <c r="Z400" i="4"/>
  <c r="AA400" i="4"/>
  <c r="Z401" i="4"/>
  <c r="AA401" i="4"/>
  <c r="Z402" i="4"/>
  <c r="AA402" i="4"/>
  <c r="Z403" i="4"/>
  <c r="AA403" i="4"/>
  <c r="Z404" i="4"/>
  <c r="AA404" i="4"/>
  <c r="Z405" i="4"/>
  <c r="AA405" i="4"/>
  <c r="Z406" i="4"/>
  <c r="AA406" i="4"/>
  <c r="Z407" i="4"/>
  <c r="AA407" i="4"/>
  <c r="Z408" i="4"/>
  <c r="AA408" i="4"/>
  <c r="Z409" i="4"/>
  <c r="AA409" i="4"/>
  <c r="Z410" i="4"/>
  <c r="AA410" i="4"/>
  <c r="Z411" i="4"/>
  <c r="AA411" i="4"/>
  <c r="Z412" i="4"/>
  <c r="AA412" i="4"/>
  <c r="Z413" i="4"/>
  <c r="AA413" i="4"/>
  <c r="Z414" i="4"/>
  <c r="AA414" i="4"/>
  <c r="Z415" i="4"/>
  <c r="AA415" i="4"/>
  <c r="Z416" i="4"/>
  <c r="AA416" i="4"/>
  <c r="Z417" i="4"/>
  <c r="AA417" i="4"/>
  <c r="Z418" i="4"/>
  <c r="AA418" i="4"/>
  <c r="Z419" i="4"/>
  <c r="AA419" i="4"/>
  <c r="Z420" i="4"/>
  <c r="AA420" i="4"/>
  <c r="Z421" i="4"/>
  <c r="AA421" i="4"/>
  <c r="Z422" i="4"/>
  <c r="AA422" i="4"/>
  <c r="Z423" i="4"/>
  <c r="AA423" i="4"/>
  <c r="Z424" i="4"/>
  <c r="AA424" i="4"/>
  <c r="Z425" i="4"/>
  <c r="AA425" i="4"/>
  <c r="Z426" i="4"/>
  <c r="AA426" i="4"/>
  <c r="Z427" i="4"/>
  <c r="AA427" i="4"/>
  <c r="Z428" i="4"/>
  <c r="AA428" i="4"/>
  <c r="Z429" i="4"/>
  <c r="AA429" i="4"/>
  <c r="Z430" i="4"/>
  <c r="AA430" i="4"/>
  <c r="Z431" i="4"/>
  <c r="AA431" i="4"/>
  <c r="Z432" i="4"/>
  <c r="AA432" i="4"/>
  <c r="Z433" i="4"/>
  <c r="AA433" i="4"/>
  <c r="Z434" i="4"/>
  <c r="AA434" i="4"/>
  <c r="Z435" i="4"/>
  <c r="AA435" i="4"/>
  <c r="Z436" i="4"/>
  <c r="AA436" i="4"/>
  <c r="Z437" i="4"/>
  <c r="AA437" i="4"/>
  <c r="Z438" i="4"/>
  <c r="AA438" i="4"/>
  <c r="Z439" i="4"/>
  <c r="AA439" i="4"/>
  <c r="Z440" i="4"/>
  <c r="AA440" i="4"/>
  <c r="Z441" i="4"/>
  <c r="AA441" i="4"/>
  <c r="Z442" i="4"/>
  <c r="AA442" i="4"/>
  <c r="Z443" i="4"/>
  <c r="AA443" i="4"/>
  <c r="Z444" i="4"/>
  <c r="AA444" i="4"/>
  <c r="Z445" i="4"/>
  <c r="AA445" i="4"/>
  <c r="Z446" i="4"/>
  <c r="AA446" i="4"/>
  <c r="Z447" i="4"/>
  <c r="AA447" i="4"/>
  <c r="Z448" i="4"/>
  <c r="AA448" i="4"/>
  <c r="Z449" i="4"/>
  <c r="AA449" i="4"/>
  <c r="Z450" i="4"/>
  <c r="AA450" i="4"/>
  <c r="Z451" i="4"/>
  <c r="AA451" i="4"/>
  <c r="Z452" i="4"/>
  <c r="AA452" i="4"/>
  <c r="Z453" i="4"/>
  <c r="AA453" i="4"/>
  <c r="Z454" i="4"/>
  <c r="AA454" i="4"/>
  <c r="Z455" i="4"/>
  <c r="AA455" i="4"/>
  <c r="Z456" i="4"/>
  <c r="AA456" i="4"/>
  <c r="Z457" i="4"/>
  <c r="AA457" i="4"/>
  <c r="Z458" i="4"/>
  <c r="AA458" i="4"/>
  <c r="Z459" i="4"/>
  <c r="AA459" i="4"/>
  <c r="Z460" i="4"/>
  <c r="AA460" i="4"/>
  <c r="Z461" i="4"/>
  <c r="AA461" i="4"/>
  <c r="Z462" i="4"/>
  <c r="AA462" i="4"/>
  <c r="Z463" i="4"/>
  <c r="AA463" i="4"/>
  <c r="Z464" i="4"/>
  <c r="AA464" i="4"/>
  <c r="Z465" i="4"/>
  <c r="AA465" i="4"/>
  <c r="Z466" i="4"/>
  <c r="AA466" i="4"/>
  <c r="Z467" i="4"/>
  <c r="AA467" i="4"/>
  <c r="Z468" i="4"/>
  <c r="AA468" i="4"/>
  <c r="Z469" i="4"/>
  <c r="AA469" i="4"/>
  <c r="Z470" i="4"/>
  <c r="AA470" i="4"/>
  <c r="Z471" i="4"/>
  <c r="AA471" i="4"/>
  <c r="Z472" i="4"/>
  <c r="AA472" i="4"/>
  <c r="Z473" i="4"/>
  <c r="AA473" i="4"/>
  <c r="Z474" i="4"/>
  <c r="AA474" i="4"/>
  <c r="Z475" i="4"/>
  <c r="AA475" i="4"/>
  <c r="Z476" i="4"/>
  <c r="AA476" i="4"/>
  <c r="Z477" i="4"/>
  <c r="AA477" i="4"/>
  <c r="Z478" i="4"/>
  <c r="AA478" i="4"/>
  <c r="Z479" i="4"/>
  <c r="AA479" i="4"/>
  <c r="Z480" i="4"/>
  <c r="AA480" i="4"/>
  <c r="Z481" i="4"/>
  <c r="AA481" i="4"/>
  <c r="Z482" i="4"/>
  <c r="AA482" i="4"/>
  <c r="Z483" i="4"/>
  <c r="AA483" i="4"/>
  <c r="Z484" i="4"/>
  <c r="AA484" i="4"/>
  <c r="Z485" i="4"/>
  <c r="AA485" i="4"/>
  <c r="Z486" i="4"/>
  <c r="AA486" i="4"/>
  <c r="Z487" i="4"/>
  <c r="AA487" i="4"/>
  <c r="Z488" i="4"/>
  <c r="AA488" i="4"/>
  <c r="Z489" i="4"/>
  <c r="AA489" i="4"/>
  <c r="Z490" i="4"/>
  <c r="AA490" i="4"/>
  <c r="Z491" i="4"/>
  <c r="AA491" i="4"/>
  <c r="Z492" i="4"/>
  <c r="AA492" i="4"/>
  <c r="Z493" i="4"/>
  <c r="AA493" i="4"/>
  <c r="Z494" i="4"/>
  <c r="AA494" i="4"/>
  <c r="Z495" i="4"/>
  <c r="AA495" i="4"/>
  <c r="Z496" i="4"/>
  <c r="AA496" i="4"/>
  <c r="Z497" i="4"/>
  <c r="AA497" i="4"/>
  <c r="Z498" i="4"/>
  <c r="AA498" i="4"/>
  <c r="Z499" i="4"/>
  <c r="AA499" i="4"/>
  <c r="Z500" i="4"/>
  <c r="AA500" i="4"/>
  <c r="AN39" i="8"/>
  <c r="AJ39" i="8"/>
  <c r="AI39" i="8"/>
  <c r="AH39" i="8"/>
  <c r="AA39" i="8"/>
  <c r="Z39" i="8"/>
  <c r="AN33" i="8"/>
  <c r="AO33" i="8"/>
  <c r="AP33" i="8"/>
  <c r="AQ33" i="8"/>
  <c r="Z33" i="8"/>
  <c r="AA33" i="8"/>
  <c r="AH33" i="8"/>
  <c r="AI33" i="8"/>
  <c r="AJ33" i="8"/>
  <c r="AN24" i="8"/>
  <c r="AJ24" i="8"/>
  <c r="AI24" i="8"/>
  <c r="AH24" i="8"/>
  <c r="AA24" i="8"/>
  <c r="Z24" i="8"/>
  <c r="AN45" i="8"/>
  <c r="AJ45" i="8"/>
  <c r="AI45" i="8"/>
  <c r="AH45" i="8"/>
  <c r="AA45" i="8"/>
  <c r="Z45" i="8"/>
  <c r="AN38" i="8"/>
  <c r="AJ38" i="8"/>
  <c r="AI38" i="8"/>
  <c r="AH38" i="8"/>
  <c r="AA38" i="8"/>
  <c r="Z38" i="8"/>
  <c r="AN32" i="8"/>
  <c r="AJ32" i="8"/>
  <c r="AI32" i="8"/>
  <c r="AH32" i="8"/>
  <c r="AA32" i="8"/>
  <c r="Z32" i="8"/>
  <c r="AN41" i="8"/>
  <c r="AJ41" i="8"/>
  <c r="AI41" i="8"/>
  <c r="AH41" i="8"/>
  <c r="AA41" i="8"/>
  <c r="Z41" i="8"/>
  <c r="AN28" i="8"/>
  <c r="AA28" i="8"/>
  <c r="Z28" i="8"/>
  <c r="AN23" i="8"/>
  <c r="AJ23" i="8"/>
  <c r="AI23" i="8"/>
  <c r="AH23" i="8"/>
  <c r="AA23" i="8"/>
  <c r="Z23" i="8"/>
  <c r="AN19" i="8"/>
  <c r="AJ19" i="8"/>
  <c r="AI19" i="8"/>
  <c r="AH19" i="8"/>
  <c r="AA19" i="8"/>
  <c r="Z19" i="8"/>
  <c r="AN15" i="8"/>
  <c r="AJ15" i="8"/>
  <c r="AI15" i="8"/>
  <c r="AH15" i="8"/>
  <c r="AA15" i="8"/>
  <c r="Z15" i="8"/>
  <c r="AN12" i="8"/>
  <c r="AJ12" i="8"/>
  <c r="AI12" i="8"/>
  <c r="AH12" i="8"/>
  <c r="AA12" i="8"/>
  <c r="Z12" i="8"/>
  <c r="B4" i="8"/>
  <c r="AN11" i="4"/>
  <c r="AQ11" i="4"/>
  <c r="AP11" i="4"/>
  <c r="AO11" i="4"/>
  <c r="AN20" i="4"/>
  <c r="AN24" i="4"/>
  <c r="AN12" i="4"/>
  <c r="AN13" i="4"/>
  <c r="AN14" i="4"/>
  <c r="AN15" i="4"/>
  <c r="AN16" i="4"/>
  <c r="AN17" i="4"/>
  <c r="AN18" i="4"/>
  <c r="AN19" i="4"/>
  <c r="AN21" i="4"/>
  <c r="AN22" i="4"/>
  <c r="AN23"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N130" i="4"/>
  <c r="AN131" i="4"/>
  <c r="AN132" i="4"/>
  <c r="AN133" i="4"/>
  <c r="AN134" i="4"/>
  <c r="AN135" i="4"/>
  <c r="AN136" i="4"/>
  <c r="AN137" i="4"/>
  <c r="AN138" i="4"/>
  <c r="AN139" i="4"/>
  <c r="AN140" i="4"/>
  <c r="AN141" i="4"/>
  <c r="AN142" i="4"/>
  <c r="AN143" i="4"/>
  <c r="AN144" i="4"/>
  <c r="AN145" i="4"/>
  <c r="AN146" i="4"/>
  <c r="AN147" i="4"/>
  <c r="AN148" i="4"/>
  <c r="AN149" i="4"/>
  <c r="AN150" i="4"/>
  <c r="AN151" i="4"/>
  <c r="AN152" i="4"/>
  <c r="AN153" i="4"/>
  <c r="AN154" i="4"/>
  <c r="AN155" i="4"/>
  <c r="AN156" i="4"/>
  <c r="AN157" i="4"/>
  <c r="AN158" i="4"/>
  <c r="AN159" i="4"/>
  <c r="AN160" i="4"/>
  <c r="AN161" i="4"/>
  <c r="AN162" i="4"/>
  <c r="AN163" i="4"/>
  <c r="AN164" i="4"/>
  <c r="AN165" i="4"/>
  <c r="AN166" i="4"/>
  <c r="AN167" i="4"/>
  <c r="AN168" i="4"/>
  <c r="AN169" i="4"/>
  <c r="AN170" i="4"/>
  <c r="AN171" i="4"/>
  <c r="AN172" i="4"/>
  <c r="AN173" i="4"/>
  <c r="AN174" i="4"/>
  <c r="AN175" i="4"/>
  <c r="AN176" i="4"/>
  <c r="AN177" i="4"/>
  <c r="AN178" i="4"/>
  <c r="AN179" i="4"/>
  <c r="AN180" i="4"/>
  <c r="AN181" i="4"/>
  <c r="AN182" i="4"/>
  <c r="AN183" i="4"/>
  <c r="AN184" i="4"/>
  <c r="AN185" i="4"/>
  <c r="AN186" i="4"/>
  <c r="AN187" i="4"/>
  <c r="AN188" i="4"/>
  <c r="AN189" i="4"/>
  <c r="AN190" i="4"/>
  <c r="AN191" i="4"/>
  <c r="AN192" i="4"/>
  <c r="AN193" i="4"/>
  <c r="AN194" i="4"/>
  <c r="AN195" i="4"/>
  <c r="AN196" i="4"/>
  <c r="AN197" i="4"/>
  <c r="AN198" i="4"/>
  <c r="AN199" i="4"/>
  <c r="AN200" i="4"/>
  <c r="AN201" i="4"/>
  <c r="AN202" i="4"/>
  <c r="AN203" i="4"/>
  <c r="AN204" i="4"/>
  <c r="AN205" i="4"/>
  <c r="AN206" i="4"/>
  <c r="AN207" i="4"/>
  <c r="AN208" i="4"/>
  <c r="AN209" i="4"/>
  <c r="AN210" i="4"/>
  <c r="AN211" i="4"/>
  <c r="AN212" i="4"/>
  <c r="AN213" i="4"/>
  <c r="AN214" i="4"/>
  <c r="AN215" i="4"/>
  <c r="AN216" i="4"/>
  <c r="AN217" i="4"/>
  <c r="AN218" i="4"/>
  <c r="AN219" i="4"/>
  <c r="AN220" i="4"/>
  <c r="AN221" i="4"/>
  <c r="AN222" i="4"/>
  <c r="AN223" i="4"/>
  <c r="AN224" i="4"/>
  <c r="AN225" i="4"/>
  <c r="AN226" i="4"/>
  <c r="AN227" i="4"/>
  <c r="AN228" i="4"/>
  <c r="AN229" i="4"/>
  <c r="AN230" i="4"/>
  <c r="AN231" i="4"/>
  <c r="AN232" i="4"/>
  <c r="AN233" i="4"/>
  <c r="AN234" i="4"/>
  <c r="AN235" i="4"/>
  <c r="AN236" i="4"/>
  <c r="AN237" i="4"/>
  <c r="AN238" i="4"/>
  <c r="AN239" i="4"/>
  <c r="AN240" i="4"/>
  <c r="AN241" i="4"/>
  <c r="AN242" i="4"/>
  <c r="AN243" i="4"/>
  <c r="AN244" i="4"/>
  <c r="AN245" i="4"/>
  <c r="AN246" i="4"/>
  <c r="AN247" i="4"/>
  <c r="AN248" i="4"/>
  <c r="AN249" i="4"/>
  <c r="AN250" i="4"/>
  <c r="AN251" i="4"/>
  <c r="AN252" i="4"/>
  <c r="AN253" i="4"/>
  <c r="AN254" i="4"/>
  <c r="AN255" i="4"/>
  <c r="AN256" i="4"/>
  <c r="AN257" i="4"/>
  <c r="AN258" i="4"/>
  <c r="AN259" i="4"/>
  <c r="AN260" i="4"/>
  <c r="AN261" i="4"/>
  <c r="AN262" i="4"/>
  <c r="AN263" i="4"/>
  <c r="AN264" i="4"/>
  <c r="AN265" i="4"/>
  <c r="AN266" i="4"/>
  <c r="AN267" i="4"/>
  <c r="AN268" i="4"/>
  <c r="AN269" i="4"/>
  <c r="AN270" i="4"/>
  <c r="AN271" i="4"/>
  <c r="AN272" i="4"/>
  <c r="AN273" i="4"/>
  <c r="AN274" i="4"/>
  <c r="AN275" i="4"/>
  <c r="AN276" i="4"/>
  <c r="AN277" i="4"/>
  <c r="AN278" i="4"/>
  <c r="AN279" i="4"/>
  <c r="AN280" i="4"/>
  <c r="AN281" i="4"/>
  <c r="AN282" i="4"/>
  <c r="AN283" i="4"/>
  <c r="AN284" i="4"/>
  <c r="AN285" i="4"/>
  <c r="AN286" i="4"/>
  <c r="AN287" i="4"/>
  <c r="AN288" i="4"/>
  <c r="AN289" i="4"/>
  <c r="AN290" i="4"/>
  <c r="AN291" i="4"/>
  <c r="AN292" i="4"/>
  <c r="AN293" i="4"/>
  <c r="AN294" i="4"/>
  <c r="AN295" i="4"/>
  <c r="AN296" i="4"/>
  <c r="AN297" i="4"/>
  <c r="AN298" i="4"/>
  <c r="AN299" i="4"/>
  <c r="AN300" i="4"/>
  <c r="AN301" i="4"/>
  <c r="AN302" i="4"/>
  <c r="AN303" i="4"/>
  <c r="AN304" i="4"/>
  <c r="AN305" i="4"/>
  <c r="AN306" i="4"/>
  <c r="AN307" i="4"/>
  <c r="AN308" i="4"/>
  <c r="AN309" i="4"/>
  <c r="AN310" i="4"/>
  <c r="AN311" i="4"/>
  <c r="AN312" i="4"/>
  <c r="AN313" i="4"/>
  <c r="AN314" i="4"/>
  <c r="AN315" i="4"/>
  <c r="AN316" i="4"/>
  <c r="AN317" i="4"/>
  <c r="AN318" i="4"/>
  <c r="AN319" i="4"/>
  <c r="AN320" i="4"/>
  <c r="AN321" i="4"/>
  <c r="AN322" i="4"/>
  <c r="AN323" i="4"/>
  <c r="AN324" i="4"/>
  <c r="AN325" i="4"/>
  <c r="AN326" i="4"/>
  <c r="AN327" i="4"/>
  <c r="AN328" i="4"/>
  <c r="AN329" i="4"/>
  <c r="AN330" i="4"/>
  <c r="AN331" i="4"/>
  <c r="AN332" i="4"/>
  <c r="AN333" i="4"/>
  <c r="AN334" i="4"/>
  <c r="AN335" i="4"/>
  <c r="AN336" i="4"/>
  <c r="AN337" i="4"/>
  <c r="AN338" i="4"/>
  <c r="AN339" i="4"/>
  <c r="AN340" i="4"/>
  <c r="AN341" i="4"/>
  <c r="AN342" i="4"/>
  <c r="AN343" i="4"/>
  <c r="AN344" i="4"/>
  <c r="AN345" i="4"/>
  <c r="AN346" i="4"/>
  <c r="AN347" i="4"/>
  <c r="AN348" i="4"/>
  <c r="AN349" i="4"/>
  <c r="AN350" i="4"/>
  <c r="AN351" i="4"/>
  <c r="AN352" i="4"/>
  <c r="AN353" i="4"/>
  <c r="AN354" i="4"/>
  <c r="AN355" i="4"/>
  <c r="AN356" i="4"/>
  <c r="AN357" i="4"/>
  <c r="AN358" i="4"/>
  <c r="AN359" i="4"/>
  <c r="AN360" i="4"/>
  <c r="AN361" i="4"/>
  <c r="AN362" i="4"/>
  <c r="AN363" i="4"/>
  <c r="AN364" i="4"/>
  <c r="AN365" i="4"/>
  <c r="AN366" i="4"/>
  <c r="AN367" i="4"/>
  <c r="AN368" i="4"/>
  <c r="AN369" i="4"/>
  <c r="AN370" i="4"/>
  <c r="AN371" i="4"/>
  <c r="AN372" i="4"/>
  <c r="AN373" i="4"/>
  <c r="AN374" i="4"/>
  <c r="AN375" i="4"/>
  <c r="AN376" i="4"/>
  <c r="AN377" i="4"/>
  <c r="AN378" i="4"/>
  <c r="AN379" i="4"/>
  <c r="AN380" i="4"/>
  <c r="AN381" i="4"/>
  <c r="AN382" i="4"/>
  <c r="AN383" i="4"/>
  <c r="AN384" i="4"/>
  <c r="AN385" i="4"/>
  <c r="AN386" i="4"/>
  <c r="AN387" i="4"/>
  <c r="AN388" i="4"/>
  <c r="AN389" i="4"/>
  <c r="AN390" i="4"/>
  <c r="AN391" i="4"/>
  <c r="AN392" i="4"/>
  <c r="AN393" i="4"/>
  <c r="AN394" i="4"/>
  <c r="AN395" i="4"/>
  <c r="AN396" i="4"/>
  <c r="AN397" i="4"/>
  <c r="AN398" i="4"/>
  <c r="AN399" i="4"/>
  <c r="AN400" i="4"/>
  <c r="AN401" i="4"/>
  <c r="AN402" i="4"/>
  <c r="AN403" i="4"/>
  <c r="AN404" i="4"/>
  <c r="AN405" i="4"/>
  <c r="AN406" i="4"/>
  <c r="AN407" i="4"/>
  <c r="AN408" i="4"/>
  <c r="AN409" i="4"/>
  <c r="AN410" i="4"/>
  <c r="AN411" i="4"/>
  <c r="AN412" i="4"/>
  <c r="AN413" i="4"/>
  <c r="AN414" i="4"/>
  <c r="AN415" i="4"/>
  <c r="AN416" i="4"/>
  <c r="AN417" i="4"/>
  <c r="AN418" i="4"/>
  <c r="AN419" i="4"/>
  <c r="AN420" i="4"/>
  <c r="AN421" i="4"/>
  <c r="AN422" i="4"/>
  <c r="AN423" i="4"/>
  <c r="AN424" i="4"/>
  <c r="AN425" i="4"/>
  <c r="AN426" i="4"/>
  <c r="AN427" i="4"/>
  <c r="AN428" i="4"/>
  <c r="AN429" i="4"/>
  <c r="AN430" i="4"/>
  <c r="AN431" i="4"/>
  <c r="AN432" i="4"/>
  <c r="AN433" i="4"/>
  <c r="AN434" i="4"/>
  <c r="AN435" i="4"/>
  <c r="AN436" i="4"/>
  <c r="AN437" i="4"/>
  <c r="AN438" i="4"/>
  <c r="AN439" i="4"/>
  <c r="AN440" i="4"/>
  <c r="AN441" i="4"/>
  <c r="AN442" i="4"/>
  <c r="AN443" i="4"/>
  <c r="AN444" i="4"/>
  <c r="AN445" i="4"/>
  <c r="AN446" i="4"/>
  <c r="AN447" i="4"/>
  <c r="AN448" i="4"/>
  <c r="AN449" i="4"/>
  <c r="AN450" i="4"/>
  <c r="AN451" i="4"/>
  <c r="AN452" i="4"/>
  <c r="AN453" i="4"/>
  <c r="AN454" i="4"/>
  <c r="AN455" i="4"/>
  <c r="AN456" i="4"/>
  <c r="AN457" i="4"/>
  <c r="AN458" i="4"/>
  <c r="AN459" i="4"/>
  <c r="AN460" i="4"/>
  <c r="AN461" i="4"/>
  <c r="AN462" i="4"/>
  <c r="AN463" i="4"/>
  <c r="AN464" i="4"/>
  <c r="AN465" i="4"/>
  <c r="AN466" i="4"/>
  <c r="AN467" i="4"/>
  <c r="AN468" i="4"/>
  <c r="AN469" i="4"/>
  <c r="AN470" i="4"/>
  <c r="AN471" i="4"/>
  <c r="AN472" i="4"/>
  <c r="AN473" i="4"/>
  <c r="AN474" i="4"/>
  <c r="AN475" i="4"/>
  <c r="AN476" i="4"/>
  <c r="AN477" i="4"/>
  <c r="AN478" i="4"/>
  <c r="AN479" i="4"/>
  <c r="AN480" i="4"/>
  <c r="AN481" i="4"/>
  <c r="AN482" i="4"/>
  <c r="AN483" i="4"/>
  <c r="AN484" i="4"/>
  <c r="AN485" i="4"/>
  <c r="AN486" i="4"/>
  <c r="AN487" i="4"/>
  <c r="AN488" i="4"/>
  <c r="AN489" i="4"/>
  <c r="AN490" i="4"/>
  <c r="AN491" i="4"/>
  <c r="AN492" i="4"/>
  <c r="AN493" i="4"/>
  <c r="AN494" i="4"/>
  <c r="AN495" i="4"/>
  <c r="AN496" i="4"/>
  <c r="AN497" i="4"/>
  <c r="AN498" i="4"/>
  <c r="AN499" i="4"/>
  <c r="AN500" i="4"/>
  <c r="AI15" i="4"/>
  <c r="AJ14" i="4"/>
  <c r="AJ11" i="4"/>
  <c r="AI11" i="4"/>
  <c r="AH11" i="4"/>
  <c r="AH18" i="4"/>
  <c r="AH17" i="4"/>
  <c r="AJ12" i="4"/>
  <c r="AJ13"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J122" i="4"/>
  <c r="AJ123" i="4"/>
  <c r="AJ124" i="4"/>
  <c r="AJ125" i="4"/>
  <c r="AJ126" i="4"/>
  <c r="AJ127" i="4"/>
  <c r="AJ128" i="4"/>
  <c r="AJ129" i="4"/>
  <c r="AJ130" i="4"/>
  <c r="AJ131" i="4"/>
  <c r="AJ132" i="4"/>
  <c r="AJ133" i="4"/>
  <c r="AJ134" i="4"/>
  <c r="AJ135" i="4"/>
  <c r="AJ136" i="4"/>
  <c r="AJ137" i="4"/>
  <c r="AJ138" i="4"/>
  <c r="AJ139" i="4"/>
  <c r="AJ140" i="4"/>
  <c r="AJ141" i="4"/>
  <c r="AJ142" i="4"/>
  <c r="AJ143" i="4"/>
  <c r="AJ144" i="4"/>
  <c r="AJ145" i="4"/>
  <c r="AJ146" i="4"/>
  <c r="AJ147" i="4"/>
  <c r="AJ148" i="4"/>
  <c r="AJ149" i="4"/>
  <c r="AJ150" i="4"/>
  <c r="AJ151" i="4"/>
  <c r="AJ152" i="4"/>
  <c r="AJ153" i="4"/>
  <c r="AJ154" i="4"/>
  <c r="AJ155" i="4"/>
  <c r="AJ156" i="4"/>
  <c r="AJ157" i="4"/>
  <c r="AJ158" i="4"/>
  <c r="AJ159" i="4"/>
  <c r="AJ160" i="4"/>
  <c r="AJ161" i="4"/>
  <c r="AJ162" i="4"/>
  <c r="AJ163" i="4"/>
  <c r="AJ164" i="4"/>
  <c r="AJ165" i="4"/>
  <c r="AJ166" i="4"/>
  <c r="AJ167" i="4"/>
  <c r="AJ168" i="4"/>
  <c r="AJ169" i="4"/>
  <c r="AJ170" i="4"/>
  <c r="AJ171" i="4"/>
  <c r="AJ172" i="4"/>
  <c r="AJ173" i="4"/>
  <c r="AJ174" i="4"/>
  <c r="AJ175" i="4"/>
  <c r="AJ176" i="4"/>
  <c r="AJ177" i="4"/>
  <c r="AJ178" i="4"/>
  <c r="AJ179" i="4"/>
  <c r="AJ180" i="4"/>
  <c r="AJ181" i="4"/>
  <c r="AJ182" i="4"/>
  <c r="AJ183" i="4"/>
  <c r="AJ184" i="4"/>
  <c r="AJ185" i="4"/>
  <c r="AJ186" i="4"/>
  <c r="AJ187" i="4"/>
  <c r="AJ188" i="4"/>
  <c r="AJ189" i="4"/>
  <c r="AJ190" i="4"/>
  <c r="AJ191" i="4"/>
  <c r="AJ192" i="4"/>
  <c r="AJ193" i="4"/>
  <c r="AJ194" i="4"/>
  <c r="AJ195" i="4"/>
  <c r="AJ196" i="4"/>
  <c r="AJ197" i="4"/>
  <c r="AJ198" i="4"/>
  <c r="AJ199" i="4"/>
  <c r="AJ200" i="4"/>
  <c r="AJ201" i="4"/>
  <c r="AJ202" i="4"/>
  <c r="AJ203" i="4"/>
  <c r="AJ204" i="4"/>
  <c r="AJ205" i="4"/>
  <c r="AJ206" i="4"/>
  <c r="AJ207" i="4"/>
  <c r="AJ208" i="4"/>
  <c r="AJ209" i="4"/>
  <c r="AJ210" i="4"/>
  <c r="AJ211" i="4"/>
  <c r="AJ212" i="4"/>
  <c r="AJ213" i="4"/>
  <c r="AJ214" i="4"/>
  <c r="AJ215" i="4"/>
  <c r="AJ216" i="4"/>
  <c r="AJ217" i="4"/>
  <c r="AJ218" i="4"/>
  <c r="AJ219" i="4"/>
  <c r="AJ220" i="4"/>
  <c r="AJ221" i="4"/>
  <c r="AJ222" i="4"/>
  <c r="AJ223" i="4"/>
  <c r="AJ224" i="4"/>
  <c r="AJ225" i="4"/>
  <c r="AJ226" i="4"/>
  <c r="AJ227" i="4"/>
  <c r="AJ228" i="4"/>
  <c r="AJ229" i="4"/>
  <c r="AJ230" i="4"/>
  <c r="AJ231" i="4"/>
  <c r="AJ232" i="4"/>
  <c r="AJ233" i="4"/>
  <c r="AJ234" i="4"/>
  <c r="AJ235" i="4"/>
  <c r="AJ236" i="4"/>
  <c r="AJ237" i="4"/>
  <c r="AJ238" i="4"/>
  <c r="AJ239" i="4"/>
  <c r="AJ240" i="4"/>
  <c r="AJ241" i="4"/>
  <c r="AJ242" i="4"/>
  <c r="AJ243" i="4"/>
  <c r="AJ244" i="4"/>
  <c r="AJ245" i="4"/>
  <c r="AJ246" i="4"/>
  <c r="AJ247" i="4"/>
  <c r="AJ248" i="4"/>
  <c r="AJ249" i="4"/>
  <c r="AJ250" i="4"/>
  <c r="AJ251" i="4"/>
  <c r="AJ252" i="4"/>
  <c r="AJ253" i="4"/>
  <c r="AJ254" i="4"/>
  <c r="AJ255" i="4"/>
  <c r="AJ256" i="4"/>
  <c r="AJ257" i="4"/>
  <c r="AJ258" i="4"/>
  <c r="AJ259" i="4"/>
  <c r="AJ260" i="4"/>
  <c r="AJ261" i="4"/>
  <c r="AJ262" i="4"/>
  <c r="AJ263" i="4"/>
  <c r="AJ264" i="4"/>
  <c r="AJ265" i="4"/>
  <c r="AJ266" i="4"/>
  <c r="AJ267" i="4"/>
  <c r="AJ268" i="4"/>
  <c r="AJ269" i="4"/>
  <c r="AJ270" i="4"/>
  <c r="AJ271" i="4"/>
  <c r="AJ272" i="4"/>
  <c r="AJ273" i="4"/>
  <c r="AJ274" i="4"/>
  <c r="AJ275" i="4"/>
  <c r="AJ276" i="4"/>
  <c r="AJ277" i="4"/>
  <c r="AJ278" i="4"/>
  <c r="AJ279" i="4"/>
  <c r="AJ280" i="4"/>
  <c r="AJ281" i="4"/>
  <c r="AJ282" i="4"/>
  <c r="AJ283" i="4"/>
  <c r="AJ284" i="4"/>
  <c r="AJ285" i="4"/>
  <c r="AJ286" i="4"/>
  <c r="AJ287" i="4"/>
  <c r="AJ288" i="4"/>
  <c r="AJ289" i="4"/>
  <c r="AJ290" i="4"/>
  <c r="AJ291" i="4"/>
  <c r="AJ292" i="4"/>
  <c r="AJ293" i="4"/>
  <c r="AJ294" i="4"/>
  <c r="AJ295" i="4"/>
  <c r="AJ296" i="4"/>
  <c r="AJ297" i="4"/>
  <c r="AJ298" i="4"/>
  <c r="AJ299" i="4"/>
  <c r="AJ300" i="4"/>
  <c r="AJ301" i="4"/>
  <c r="AJ302" i="4"/>
  <c r="AJ303" i="4"/>
  <c r="AJ304" i="4"/>
  <c r="AJ305" i="4"/>
  <c r="AJ306" i="4"/>
  <c r="AJ307" i="4"/>
  <c r="AJ308" i="4"/>
  <c r="AJ309" i="4"/>
  <c r="AJ310" i="4"/>
  <c r="AJ311" i="4"/>
  <c r="AJ312" i="4"/>
  <c r="AJ313" i="4"/>
  <c r="AJ314" i="4"/>
  <c r="AJ315" i="4"/>
  <c r="AJ316" i="4"/>
  <c r="AJ317" i="4"/>
  <c r="AJ318" i="4"/>
  <c r="AJ319" i="4"/>
  <c r="AJ320" i="4"/>
  <c r="AJ321" i="4"/>
  <c r="AJ322" i="4"/>
  <c r="AJ323" i="4"/>
  <c r="AJ324" i="4"/>
  <c r="AJ325" i="4"/>
  <c r="AJ326" i="4"/>
  <c r="AJ327" i="4"/>
  <c r="AJ328" i="4"/>
  <c r="AJ329" i="4"/>
  <c r="AJ330" i="4"/>
  <c r="AJ331" i="4"/>
  <c r="AJ332" i="4"/>
  <c r="AJ333" i="4"/>
  <c r="AJ334" i="4"/>
  <c r="AJ335" i="4"/>
  <c r="AJ336" i="4"/>
  <c r="AJ337" i="4"/>
  <c r="AJ338" i="4"/>
  <c r="AJ339" i="4"/>
  <c r="AJ340" i="4"/>
  <c r="AJ341" i="4"/>
  <c r="AJ342" i="4"/>
  <c r="AJ343" i="4"/>
  <c r="AJ344" i="4"/>
  <c r="AJ345" i="4"/>
  <c r="AJ346" i="4"/>
  <c r="AJ347" i="4"/>
  <c r="AJ348" i="4"/>
  <c r="AJ349" i="4"/>
  <c r="AJ350" i="4"/>
  <c r="AJ351" i="4"/>
  <c r="AJ352" i="4"/>
  <c r="AJ353" i="4"/>
  <c r="AJ354" i="4"/>
  <c r="AJ355" i="4"/>
  <c r="AJ356" i="4"/>
  <c r="AJ357" i="4"/>
  <c r="AJ358" i="4"/>
  <c r="AJ359" i="4"/>
  <c r="AJ360" i="4"/>
  <c r="AJ361" i="4"/>
  <c r="AJ362" i="4"/>
  <c r="AJ363" i="4"/>
  <c r="AJ364" i="4"/>
  <c r="AJ365" i="4"/>
  <c r="AJ366" i="4"/>
  <c r="AJ367" i="4"/>
  <c r="AJ368" i="4"/>
  <c r="AJ369" i="4"/>
  <c r="AJ370" i="4"/>
  <c r="AJ371" i="4"/>
  <c r="AJ372" i="4"/>
  <c r="AJ373" i="4"/>
  <c r="AJ374" i="4"/>
  <c r="AJ375" i="4"/>
  <c r="AJ376" i="4"/>
  <c r="AJ377" i="4"/>
  <c r="AJ378" i="4"/>
  <c r="AJ379" i="4"/>
  <c r="AJ380" i="4"/>
  <c r="AJ381" i="4"/>
  <c r="AJ382" i="4"/>
  <c r="AJ383" i="4"/>
  <c r="AJ384" i="4"/>
  <c r="AJ385" i="4"/>
  <c r="AJ386" i="4"/>
  <c r="AJ387" i="4"/>
  <c r="AJ388" i="4"/>
  <c r="AJ389" i="4"/>
  <c r="AJ390" i="4"/>
  <c r="AJ391" i="4"/>
  <c r="AJ392" i="4"/>
  <c r="AJ393" i="4"/>
  <c r="AJ394" i="4"/>
  <c r="AJ395" i="4"/>
  <c r="AJ396" i="4"/>
  <c r="AJ397" i="4"/>
  <c r="AJ398" i="4"/>
  <c r="AJ399" i="4"/>
  <c r="AJ400" i="4"/>
  <c r="AJ401" i="4"/>
  <c r="AJ402" i="4"/>
  <c r="AJ403" i="4"/>
  <c r="AJ404" i="4"/>
  <c r="AJ405" i="4"/>
  <c r="AJ406" i="4"/>
  <c r="AJ407" i="4"/>
  <c r="AJ408" i="4"/>
  <c r="AJ409" i="4"/>
  <c r="AJ410" i="4"/>
  <c r="AJ411" i="4"/>
  <c r="AJ412" i="4"/>
  <c r="AJ413" i="4"/>
  <c r="AJ414" i="4"/>
  <c r="AJ415" i="4"/>
  <c r="AJ416" i="4"/>
  <c r="AJ417" i="4"/>
  <c r="AJ418" i="4"/>
  <c r="AJ419" i="4"/>
  <c r="AJ420" i="4"/>
  <c r="AJ421" i="4"/>
  <c r="AJ422" i="4"/>
  <c r="AJ423" i="4"/>
  <c r="AJ424" i="4"/>
  <c r="AJ425" i="4"/>
  <c r="AJ426" i="4"/>
  <c r="AJ427" i="4"/>
  <c r="AJ428" i="4"/>
  <c r="AJ429" i="4"/>
  <c r="AJ430" i="4"/>
  <c r="AJ431" i="4"/>
  <c r="AJ432" i="4"/>
  <c r="AJ433" i="4"/>
  <c r="AJ434" i="4"/>
  <c r="AJ435" i="4"/>
  <c r="AJ436" i="4"/>
  <c r="AJ437" i="4"/>
  <c r="AJ438" i="4"/>
  <c r="AJ439" i="4"/>
  <c r="AJ440" i="4"/>
  <c r="AJ441" i="4"/>
  <c r="AJ442" i="4"/>
  <c r="AJ443" i="4"/>
  <c r="AJ444" i="4"/>
  <c r="AJ445" i="4"/>
  <c r="AJ446" i="4"/>
  <c r="AJ447" i="4"/>
  <c r="AJ448" i="4"/>
  <c r="AJ449" i="4"/>
  <c r="AJ450" i="4"/>
  <c r="AJ451" i="4"/>
  <c r="AJ452" i="4"/>
  <c r="AJ453" i="4"/>
  <c r="AJ454" i="4"/>
  <c r="AJ455" i="4"/>
  <c r="AJ456" i="4"/>
  <c r="AJ457" i="4"/>
  <c r="AJ458" i="4"/>
  <c r="AJ459" i="4"/>
  <c r="AJ460" i="4"/>
  <c r="AJ461" i="4"/>
  <c r="AJ462" i="4"/>
  <c r="AJ463" i="4"/>
  <c r="AJ464" i="4"/>
  <c r="AJ465" i="4"/>
  <c r="AJ466" i="4"/>
  <c r="AJ467" i="4"/>
  <c r="AJ468" i="4"/>
  <c r="AJ469" i="4"/>
  <c r="AJ470" i="4"/>
  <c r="AJ471" i="4"/>
  <c r="AJ472" i="4"/>
  <c r="AJ473" i="4"/>
  <c r="AJ474" i="4"/>
  <c r="AJ475" i="4"/>
  <c r="AJ476" i="4"/>
  <c r="AJ477" i="4"/>
  <c r="AJ478" i="4"/>
  <c r="AJ479" i="4"/>
  <c r="AJ480" i="4"/>
  <c r="AJ481" i="4"/>
  <c r="AJ482" i="4"/>
  <c r="AJ483" i="4"/>
  <c r="AJ484" i="4"/>
  <c r="AJ485" i="4"/>
  <c r="AJ486" i="4"/>
  <c r="AJ487" i="4"/>
  <c r="AJ488" i="4"/>
  <c r="AJ489" i="4"/>
  <c r="AJ490" i="4"/>
  <c r="AJ491" i="4"/>
  <c r="AJ492" i="4"/>
  <c r="AJ493" i="4"/>
  <c r="AJ494" i="4"/>
  <c r="AJ495" i="4"/>
  <c r="AJ496" i="4"/>
  <c r="AJ497" i="4"/>
  <c r="AJ498" i="4"/>
  <c r="AJ499" i="4"/>
  <c r="AJ500" i="4"/>
  <c r="AI12" i="4"/>
  <c r="AI13" i="4"/>
  <c r="AI14"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AI201" i="4"/>
  <c r="AI202" i="4"/>
  <c r="AI203" i="4"/>
  <c r="AI204" i="4"/>
  <c r="AI205" i="4"/>
  <c r="AI206" i="4"/>
  <c r="AI207" i="4"/>
  <c r="AI208" i="4"/>
  <c r="AI209" i="4"/>
  <c r="AI210" i="4"/>
  <c r="AI211" i="4"/>
  <c r="AI212" i="4"/>
  <c r="AI213" i="4"/>
  <c r="AI214" i="4"/>
  <c r="AI215" i="4"/>
  <c r="AI216" i="4"/>
  <c r="AI217" i="4"/>
  <c r="AI218" i="4"/>
  <c r="AI219" i="4"/>
  <c r="AI220" i="4"/>
  <c r="AI221" i="4"/>
  <c r="AI222" i="4"/>
  <c r="AI223" i="4"/>
  <c r="AI224" i="4"/>
  <c r="AI225" i="4"/>
  <c r="AI226" i="4"/>
  <c r="AI227" i="4"/>
  <c r="AI228" i="4"/>
  <c r="AI229" i="4"/>
  <c r="AI230" i="4"/>
  <c r="AI231" i="4"/>
  <c r="AI232" i="4"/>
  <c r="AI233" i="4"/>
  <c r="AI234" i="4"/>
  <c r="AI235" i="4"/>
  <c r="AI236" i="4"/>
  <c r="AI237" i="4"/>
  <c r="AI238" i="4"/>
  <c r="AI239" i="4"/>
  <c r="AI240" i="4"/>
  <c r="AI241" i="4"/>
  <c r="AI242" i="4"/>
  <c r="AI243" i="4"/>
  <c r="AI244" i="4"/>
  <c r="AI245" i="4"/>
  <c r="AI246" i="4"/>
  <c r="AI247" i="4"/>
  <c r="AI248" i="4"/>
  <c r="AI249" i="4"/>
  <c r="AI250" i="4"/>
  <c r="AI251" i="4"/>
  <c r="AI252" i="4"/>
  <c r="AI253" i="4"/>
  <c r="AI254" i="4"/>
  <c r="AI255" i="4"/>
  <c r="AI256" i="4"/>
  <c r="AI257" i="4"/>
  <c r="AI258" i="4"/>
  <c r="AI259" i="4"/>
  <c r="AI260" i="4"/>
  <c r="AI261" i="4"/>
  <c r="AI262" i="4"/>
  <c r="AI263" i="4"/>
  <c r="AI264" i="4"/>
  <c r="AI265" i="4"/>
  <c r="AI266" i="4"/>
  <c r="AI267" i="4"/>
  <c r="AI268" i="4"/>
  <c r="AI269" i="4"/>
  <c r="AI270" i="4"/>
  <c r="AI271" i="4"/>
  <c r="AI272" i="4"/>
  <c r="AI273" i="4"/>
  <c r="AI274" i="4"/>
  <c r="AI275" i="4"/>
  <c r="AI276" i="4"/>
  <c r="AI277" i="4"/>
  <c r="AI278" i="4"/>
  <c r="AI279" i="4"/>
  <c r="AI280" i="4"/>
  <c r="AI281" i="4"/>
  <c r="AI282" i="4"/>
  <c r="AI283" i="4"/>
  <c r="AI284" i="4"/>
  <c r="AI285" i="4"/>
  <c r="AI286" i="4"/>
  <c r="AI287" i="4"/>
  <c r="AI288" i="4"/>
  <c r="AI289" i="4"/>
  <c r="AI290" i="4"/>
  <c r="AI291" i="4"/>
  <c r="AI292" i="4"/>
  <c r="AI293" i="4"/>
  <c r="AI294" i="4"/>
  <c r="AI295" i="4"/>
  <c r="AI296" i="4"/>
  <c r="AI297" i="4"/>
  <c r="AI298" i="4"/>
  <c r="AI299" i="4"/>
  <c r="AI300" i="4"/>
  <c r="AI301" i="4"/>
  <c r="AI302" i="4"/>
  <c r="AI303" i="4"/>
  <c r="AI304" i="4"/>
  <c r="AI305" i="4"/>
  <c r="AI306" i="4"/>
  <c r="AI307" i="4"/>
  <c r="AI308" i="4"/>
  <c r="AI309" i="4"/>
  <c r="AI310" i="4"/>
  <c r="AI311" i="4"/>
  <c r="AI312" i="4"/>
  <c r="AI313" i="4"/>
  <c r="AI314" i="4"/>
  <c r="AI315" i="4"/>
  <c r="AI316" i="4"/>
  <c r="AI317" i="4"/>
  <c r="AI318" i="4"/>
  <c r="AI319" i="4"/>
  <c r="AI320" i="4"/>
  <c r="AI321" i="4"/>
  <c r="AI322" i="4"/>
  <c r="AI323" i="4"/>
  <c r="AI324" i="4"/>
  <c r="AI325" i="4"/>
  <c r="AI326" i="4"/>
  <c r="AI327" i="4"/>
  <c r="AI328" i="4"/>
  <c r="AI329" i="4"/>
  <c r="AI330" i="4"/>
  <c r="AI331" i="4"/>
  <c r="AI332" i="4"/>
  <c r="AI333" i="4"/>
  <c r="AI334" i="4"/>
  <c r="AI335" i="4"/>
  <c r="AI336" i="4"/>
  <c r="AI337" i="4"/>
  <c r="AI338" i="4"/>
  <c r="AI339" i="4"/>
  <c r="AI340" i="4"/>
  <c r="AI341" i="4"/>
  <c r="AI342" i="4"/>
  <c r="AI343" i="4"/>
  <c r="AI344" i="4"/>
  <c r="AI345" i="4"/>
  <c r="AI346" i="4"/>
  <c r="AI347" i="4"/>
  <c r="AI348" i="4"/>
  <c r="AI349" i="4"/>
  <c r="AI350" i="4"/>
  <c r="AI351" i="4"/>
  <c r="AI352" i="4"/>
  <c r="AI353" i="4"/>
  <c r="AI354" i="4"/>
  <c r="AI355" i="4"/>
  <c r="AI356" i="4"/>
  <c r="AI357" i="4"/>
  <c r="AI358" i="4"/>
  <c r="AI359" i="4"/>
  <c r="AI360" i="4"/>
  <c r="AI361" i="4"/>
  <c r="AI362" i="4"/>
  <c r="AI363" i="4"/>
  <c r="AI364" i="4"/>
  <c r="AI365" i="4"/>
  <c r="AI366" i="4"/>
  <c r="AI367" i="4"/>
  <c r="AI368" i="4"/>
  <c r="AI369" i="4"/>
  <c r="AI370" i="4"/>
  <c r="AI371" i="4"/>
  <c r="AI372" i="4"/>
  <c r="AI373" i="4"/>
  <c r="AI374" i="4"/>
  <c r="AI375" i="4"/>
  <c r="AI376" i="4"/>
  <c r="AI377" i="4"/>
  <c r="AI378" i="4"/>
  <c r="AI379" i="4"/>
  <c r="AI380" i="4"/>
  <c r="AI381" i="4"/>
  <c r="AI382" i="4"/>
  <c r="AI383" i="4"/>
  <c r="AI384" i="4"/>
  <c r="AI385" i="4"/>
  <c r="AI386" i="4"/>
  <c r="AI387" i="4"/>
  <c r="AI388" i="4"/>
  <c r="AI389" i="4"/>
  <c r="AI390" i="4"/>
  <c r="AI391" i="4"/>
  <c r="AI392" i="4"/>
  <c r="AI393" i="4"/>
  <c r="AI394" i="4"/>
  <c r="AI395" i="4"/>
  <c r="AI396" i="4"/>
  <c r="AI397" i="4"/>
  <c r="AI398" i="4"/>
  <c r="AI399" i="4"/>
  <c r="AI400" i="4"/>
  <c r="AI401" i="4"/>
  <c r="AI402" i="4"/>
  <c r="AI403" i="4"/>
  <c r="AI404" i="4"/>
  <c r="AI405" i="4"/>
  <c r="AI406" i="4"/>
  <c r="AI407" i="4"/>
  <c r="AI408" i="4"/>
  <c r="AI409" i="4"/>
  <c r="AI410" i="4"/>
  <c r="AI411" i="4"/>
  <c r="AI412" i="4"/>
  <c r="AI413" i="4"/>
  <c r="AI414" i="4"/>
  <c r="AI415" i="4"/>
  <c r="AI416" i="4"/>
  <c r="AI417" i="4"/>
  <c r="AI418" i="4"/>
  <c r="AI419" i="4"/>
  <c r="AI420" i="4"/>
  <c r="AI421" i="4"/>
  <c r="AI422" i="4"/>
  <c r="AI423" i="4"/>
  <c r="AI424" i="4"/>
  <c r="AI425" i="4"/>
  <c r="AI426" i="4"/>
  <c r="AI427" i="4"/>
  <c r="AI428" i="4"/>
  <c r="AI429" i="4"/>
  <c r="AI430" i="4"/>
  <c r="AI431" i="4"/>
  <c r="AI432" i="4"/>
  <c r="AI433" i="4"/>
  <c r="AI434" i="4"/>
  <c r="AI435" i="4"/>
  <c r="AI436" i="4"/>
  <c r="AI437" i="4"/>
  <c r="AI438" i="4"/>
  <c r="AI439" i="4"/>
  <c r="AI440" i="4"/>
  <c r="AI441" i="4"/>
  <c r="AI442" i="4"/>
  <c r="AI443" i="4"/>
  <c r="AI444" i="4"/>
  <c r="AI445" i="4"/>
  <c r="AI446" i="4"/>
  <c r="AI447" i="4"/>
  <c r="AI448" i="4"/>
  <c r="AI449" i="4"/>
  <c r="AI450" i="4"/>
  <c r="AI451" i="4"/>
  <c r="AI452" i="4"/>
  <c r="AI453" i="4"/>
  <c r="AI454" i="4"/>
  <c r="AI455" i="4"/>
  <c r="AI456" i="4"/>
  <c r="AI457" i="4"/>
  <c r="AI458" i="4"/>
  <c r="AI459" i="4"/>
  <c r="AI460" i="4"/>
  <c r="AI461" i="4"/>
  <c r="AI462" i="4"/>
  <c r="AI463" i="4"/>
  <c r="AI464" i="4"/>
  <c r="AI465" i="4"/>
  <c r="AI466" i="4"/>
  <c r="AI467" i="4"/>
  <c r="AI468" i="4"/>
  <c r="AI469" i="4"/>
  <c r="AI470" i="4"/>
  <c r="AI471" i="4"/>
  <c r="AI472" i="4"/>
  <c r="AI473" i="4"/>
  <c r="AI474" i="4"/>
  <c r="AI475" i="4"/>
  <c r="AI476" i="4"/>
  <c r="AI477" i="4"/>
  <c r="AI478" i="4"/>
  <c r="AI479" i="4"/>
  <c r="AI480" i="4"/>
  <c r="AI481" i="4"/>
  <c r="AI482" i="4"/>
  <c r="AI483" i="4"/>
  <c r="AI484" i="4"/>
  <c r="AI485" i="4"/>
  <c r="AI486" i="4"/>
  <c r="AI487" i="4"/>
  <c r="AI488" i="4"/>
  <c r="AI489" i="4"/>
  <c r="AI490" i="4"/>
  <c r="AI491" i="4"/>
  <c r="AI492" i="4"/>
  <c r="AI493" i="4"/>
  <c r="AI494" i="4"/>
  <c r="AI495" i="4"/>
  <c r="AI496" i="4"/>
  <c r="AI497" i="4"/>
  <c r="AI498" i="4"/>
  <c r="AI499" i="4"/>
  <c r="AI500" i="4"/>
  <c r="AH12" i="4"/>
  <c r="AH13" i="4"/>
  <c r="AH14" i="4"/>
  <c r="AH15" i="4"/>
  <c r="AH16"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AH130" i="4"/>
  <c r="AH131" i="4"/>
  <c r="AH132" i="4"/>
  <c r="AH133" i="4"/>
  <c r="AH134" i="4"/>
  <c r="AH135" i="4"/>
  <c r="AH136" i="4"/>
  <c r="AH137" i="4"/>
  <c r="AH138" i="4"/>
  <c r="AH139" i="4"/>
  <c r="AH140" i="4"/>
  <c r="AH141" i="4"/>
  <c r="AH142" i="4"/>
  <c r="AH143" i="4"/>
  <c r="AH144" i="4"/>
  <c r="AH145" i="4"/>
  <c r="AH146" i="4"/>
  <c r="AH147" i="4"/>
  <c r="AH148" i="4"/>
  <c r="AH149" i="4"/>
  <c r="AH150" i="4"/>
  <c r="AH151" i="4"/>
  <c r="AH152" i="4"/>
  <c r="AH153" i="4"/>
  <c r="AH154" i="4"/>
  <c r="AH155" i="4"/>
  <c r="AH156" i="4"/>
  <c r="AH157" i="4"/>
  <c r="AH158" i="4"/>
  <c r="AH159" i="4"/>
  <c r="AH160" i="4"/>
  <c r="AH161" i="4"/>
  <c r="AH162" i="4"/>
  <c r="AH163" i="4"/>
  <c r="AH164" i="4"/>
  <c r="AH165" i="4"/>
  <c r="AH166" i="4"/>
  <c r="AH167" i="4"/>
  <c r="AH168" i="4"/>
  <c r="AH169" i="4"/>
  <c r="AH170" i="4"/>
  <c r="AH171" i="4"/>
  <c r="AH172" i="4"/>
  <c r="AH173" i="4"/>
  <c r="AH174" i="4"/>
  <c r="AH175" i="4"/>
  <c r="AH176" i="4"/>
  <c r="AH177" i="4"/>
  <c r="AH178" i="4"/>
  <c r="AH179" i="4"/>
  <c r="AH180" i="4"/>
  <c r="AH181" i="4"/>
  <c r="AH182" i="4"/>
  <c r="AH183" i="4"/>
  <c r="AH184" i="4"/>
  <c r="AH185" i="4"/>
  <c r="AH186" i="4"/>
  <c r="AH187" i="4"/>
  <c r="AH188" i="4"/>
  <c r="AH189" i="4"/>
  <c r="AH190" i="4"/>
  <c r="AH191" i="4"/>
  <c r="AH192" i="4"/>
  <c r="AH193" i="4"/>
  <c r="AH194" i="4"/>
  <c r="AH195" i="4"/>
  <c r="AH196" i="4"/>
  <c r="AH197" i="4"/>
  <c r="AH198" i="4"/>
  <c r="AH199" i="4"/>
  <c r="AH200" i="4"/>
  <c r="AH201" i="4"/>
  <c r="AH202" i="4"/>
  <c r="AH203" i="4"/>
  <c r="AH204" i="4"/>
  <c r="AH205" i="4"/>
  <c r="AH206" i="4"/>
  <c r="AH207" i="4"/>
  <c r="AH208" i="4"/>
  <c r="AH209" i="4"/>
  <c r="AH210" i="4"/>
  <c r="AH211" i="4"/>
  <c r="AH212" i="4"/>
  <c r="AH213" i="4"/>
  <c r="AH214" i="4"/>
  <c r="AH215" i="4"/>
  <c r="AH216" i="4"/>
  <c r="AH217" i="4"/>
  <c r="AH218" i="4"/>
  <c r="AH219" i="4"/>
  <c r="AH220" i="4"/>
  <c r="AH221" i="4"/>
  <c r="AH222" i="4"/>
  <c r="AH223" i="4"/>
  <c r="AH224" i="4"/>
  <c r="AH225" i="4"/>
  <c r="AH226" i="4"/>
  <c r="AH227" i="4"/>
  <c r="AH228" i="4"/>
  <c r="AH229" i="4"/>
  <c r="AH230" i="4"/>
  <c r="AH231" i="4"/>
  <c r="AH232" i="4"/>
  <c r="AH233" i="4"/>
  <c r="AH234" i="4"/>
  <c r="AH235" i="4"/>
  <c r="AH236" i="4"/>
  <c r="AH237" i="4"/>
  <c r="AH238" i="4"/>
  <c r="AH239" i="4"/>
  <c r="AH240" i="4"/>
  <c r="AH241" i="4"/>
  <c r="AH242" i="4"/>
  <c r="AH243" i="4"/>
  <c r="AH244" i="4"/>
  <c r="AH245" i="4"/>
  <c r="AH246" i="4"/>
  <c r="AH247" i="4"/>
  <c r="AH248" i="4"/>
  <c r="AH249" i="4"/>
  <c r="AH250" i="4"/>
  <c r="AH251" i="4"/>
  <c r="AH252" i="4"/>
  <c r="AH253" i="4"/>
  <c r="AH254" i="4"/>
  <c r="AH255" i="4"/>
  <c r="AH256" i="4"/>
  <c r="AH257" i="4"/>
  <c r="AH258" i="4"/>
  <c r="AH259" i="4"/>
  <c r="AH260" i="4"/>
  <c r="AH261" i="4"/>
  <c r="AH262" i="4"/>
  <c r="AH263" i="4"/>
  <c r="AH264" i="4"/>
  <c r="AH265" i="4"/>
  <c r="AH266" i="4"/>
  <c r="AH267" i="4"/>
  <c r="AH268" i="4"/>
  <c r="AH269" i="4"/>
  <c r="AH270" i="4"/>
  <c r="AH271" i="4"/>
  <c r="AH272" i="4"/>
  <c r="AH273" i="4"/>
  <c r="AH274" i="4"/>
  <c r="AH275" i="4"/>
  <c r="AH276" i="4"/>
  <c r="AH277" i="4"/>
  <c r="AH278" i="4"/>
  <c r="AH279" i="4"/>
  <c r="AH280" i="4"/>
  <c r="AH281" i="4"/>
  <c r="AH282" i="4"/>
  <c r="AH283" i="4"/>
  <c r="AH284" i="4"/>
  <c r="AH285" i="4"/>
  <c r="AH286" i="4"/>
  <c r="AH287" i="4"/>
  <c r="AH288" i="4"/>
  <c r="AH289" i="4"/>
  <c r="AH290" i="4"/>
  <c r="AH291" i="4"/>
  <c r="AH292" i="4"/>
  <c r="AH293" i="4"/>
  <c r="AH294" i="4"/>
  <c r="AH295" i="4"/>
  <c r="AH296" i="4"/>
  <c r="AH297" i="4"/>
  <c r="AH298" i="4"/>
  <c r="AH299" i="4"/>
  <c r="AH300" i="4"/>
  <c r="AH301" i="4"/>
  <c r="AH302" i="4"/>
  <c r="AH303" i="4"/>
  <c r="AH304" i="4"/>
  <c r="AH305" i="4"/>
  <c r="AH306" i="4"/>
  <c r="AH307" i="4"/>
  <c r="AH308" i="4"/>
  <c r="AH309" i="4"/>
  <c r="AH310" i="4"/>
  <c r="AH311" i="4"/>
  <c r="AH312" i="4"/>
  <c r="AH313" i="4"/>
  <c r="AH314" i="4"/>
  <c r="AH315" i="4"/>
  <c r="AH316" i="4"/>
  <c r="AH317" i="4"/>
  <c r="AH318" i="4"/>
  <c r="AH319" i="4"/>
  <c r="AH320" i="4"/>
  <c r="AH321" i="4"/>
  <c r="AH322" i="4"/>
  <c r="AH323" i="4"/>
  <c r="AH324" i="4"/>
  <c r="AH325" i="4"/>
  <c r="AH326" i="4"/>
  <c r="AH327" i="4"/>
  <c r="AH328" i="4"/>
  <c r="AH329" i="4"/>
  <c r="AH330" i="4"/>
  <c r="AH331" i="4"/>
  <c r="AH332" i="4"/>
  <c r="AH333" i="4"/>
  <c r="AH334" i="4"/>
  <c r="AH335" i="4"/>
  <c r="AH336" i="4"/>
  <c r="AH337" i="4"/>
  <c r="AH338" i="4"/>
  <c r="AH339" i="4"/>
  <c r="AH340" i="4"/>
  <c r="AH341" i="4"/>
  <c r="AH342" i="4"/>
  <c r="AH343" i="4"/>
  <c r="AH344" i="4"/>
  <c r="AH345" i="4"/>
  <c r="AH346" i="4"/>
  <c r="AH347" i="4"/>
  <c r="AH348" i="4"/>
  <c r="AH349" i="4"/>
  <c r="AH350" i="4"/>
  <c r="AH351" i="4"/>
  <c r="AH352" i="4"/>
  <c r="AH353" i="4"/>
  <c r="AH354" i="4"/>
  <c r="AH355" i="4"/>
  <c r="AH356" i="4"/>
  <c r="AH357" i="4"/>
  <c r="AH358" i="4"/>
  <c r="AH359" i="4"/>
  <c r="AH360" i="4"/>
  <c r="AH361" i="4"/>
  <c r="AH362" i="4"/>
  <c r="AH363" i="4"/>
  <c r="AH364" i="4"/>
  <c r="AH365" i="4"/>
  <c r="AH366" i="4"/>
  <c r="AH367" i="4"/>
  <c r="AH368" i="4"/>
  <c r="AH369" i="4"/>
  <c r="AH370" i="4"/>
  <c r="AH371" i="4"/>
  <c r="AH372" i="4"/>
  <c r="AH373" i="4"/>
  <c r="AH374" i="4"/>
  <c r="AH375" i="4"/>
  <c r="AH376" i="4"/>
  <c r="AH377" i="4"/>
  <c r="AH378" i="4"/>
  <c r="AH379" i="4"/>
  <c r="AH380" i="4"/>
  <c r="AH381" i="4"/>
  <c r="AH382" i="4"/>
  <c r="AH383" i="4"/>
  <c r="AH384" i="4"/>
  <c r="AH385" i="4"/>
  <c r="AH386" i="4"/>
  <c r="AH387" i="4"/>
  <c r="AH388" i="4"/>
  <c r="AH389" i="4"/>
  <c r="AH390" i="4"/>
  <c r="AH391" i="4"/>
  <c r="AH392" i="4"/>
  <c r="AH393" i="4"/>
  <c r="AH394" i="4"/>
  <c r="AH395" i="4"/>
  <c r="AH396" i="4"/>
  <c r="AH397" i="4"/>
  <c r="AH398" i="4"/>
  <c r="AH399" i="4"/>
  <c r="AH400" i="4"/>
  <c r="AH401" i="4"/>
  <c r="AH402" i="4"/>
  <c r="AH403" i="4"/>
  <c r="AH404" i="4"/>
  <c r="AH405" i="4"/>
  <c r="AH406" i="4"/>
  <c r="AH407" i="4"/>
  <c r="AH408" i="4"/>
  <c r="AH409" i="4"/>
  <c r="AH410" i="4"/>
  <c r="AH411" i="4"/>
  <c r="AH412" i="4"/>
  <c r="AH413" i="4"/>
  <c r="AH414" i="4"/>
  <c r="AH415" i="4"/>
  <c r="AH416" i="4"/>
  <c r="AH417" i="4"/>
  <c r="AH418" i="4"/>
  <c r="AH419" i="4"/>
  <c r="AH420" i="4"/>
  <c r="AH421" i="4"/>
  <c r="AH422" i="4"/>
  <c r="AH423" i="4"/>
  <c r="AH424" i="4"/>
  <c r="AH425" i="4"/>
  <c r="AH426" i="4"/>
  <c r="AH427" i="4"/>
  <c r="AH428" i="4"/>
  <c r="AH429" i="4"/>
  <c r="AH430" i="4"/>
  <c r="AH431" i="4"/>
  <c r="AH432" i="4"/>
  <c r="AH433" i="4"/>
  <c r="AH434" i="4"/>
  <c r="AH435" i="4"/>
  <c r="AH436" i="4"/>
  <c r="AH437" i="4"/>
  <c r="AH438" i="4"/>
  <c r="AH439" i="4"/>
  <c r="AH440" i="4"/>
  <c r="AH441" i="4"/>
  <c r="AH442" i="4"/>
  <c r="AH443" i="4"/>
  <c r="AH444" i="4"/>
  <c r="AH445" i="4"/>
  <c r="AH446" i="4"/>
  <c r="AH447" i="4"/>
  <c r="AH448" i="4"/>
  <c r="AH449" i="4"/>
  <c r="AH450" i="4"/>
  <c r="AH451" i="4"/>
  <c r="AH452" i="4"/>
  <c r="AH453" i="4"/>
  <c r="AH454" i="4"/>
  <c r="AH455" i="4"/>
  <c r="AH456" i="4"/>
  <c r="AH457" i="4"/>
  <c r="AH458" i="4"/>
  <c r="AH459" i="4"/>
  <c r="AH460" i="4"/>
  <c r="AH461" i="4"/>
  <c r="AH462" i="4"/>
  <c r="AH463" i="4"/>
  <c r="AH464" i="4"/>
  <c r="AH465" i="4"/>
  <c r="AH466" i="4"/>
  <c r="AH467" i="4"/>
  <c r="AH468" i="4"/>
  <c r="AH469" i="4"/>
  <c r="AH470" i="4"/>
  <c r="AH471" i="4"/>
  <c r="AH472" i="4"/>
  <c r="AH473" i="4"/>
  <c r="AH474" i="4"/>
  <c r="AH475" i="4"/>
  <c r="AH476" i="4"/>
  <c r="AH477" i="4"/>
  <c r="AH478" i="4"/>
  <c r="AH479" i="4"/>
  <c r="AH480" i="4"/>
  <c r="AH481" i="4"/>
  <c r="AH482" i="4"/>
  <c r="AH483" i="4"/>
  <c r="AH484" i="4"/>
  <c r="AH485" i="4"/>
  <c r="AH486" i="4"/>
  <c r="AH487" i="4"/>
  <c r="AH488" i="4"/>
  <c r="AH489" i="4"/>
  <c r="AH490" i="4"/>
  <c r="AH491" i="4"/>
  <c r="AH492" i="4"/>
  <c r="AH493" i="4"/>
  <c r="AH494" i="4"/>
  <c r="AH495" i="4"/>
  <c r="AH496" i="4"/>
  <c r="AH497" i="4"/>
  <c r="AH498" i="4"/>
  <c r="AH499" i="4"/>
  <c r="AH500" i="4"/>
  <c r="Z11" i="4"/>
  <c r="B4" i="4"/>
  <c r="Z23" i="4"/>
  <c r="AA23" i="4"/>
  <c r="Z24" i="4"/>
  <c r="AA24" i="4"/>
  <c r="Z12" i="4"/>
  <c r="AA12" i="4"/>
  <c r="Z13" i="4"/>
  <c r="AA13" i="4"/>
  <c r="Z14" i="4"/>
  <c r="AA14" i="4"/>
  <c r="Z15" i="4"/>
  <c r="AA15" i="4"/>
  <c r="Z16" i="4"/>
  <c r="AA16" i="4"/>
  <c r="Z17" i="4"/>
  <c r="AA17" i="4"/>
  <c r="Z18" i="4"/>
  <c r="AA18" i="4"/>
  <c r="Z19" i="4"/>
  <c r="AA19" i="4"/>
  <c r="Z20" i="4"/>
  <c r="AA20" i="4"/>
  <c r="Z21" i="4"/>
  <c r="AA21" i="4"/>
  <c r="Z22" i="4"/>
  <c r="AA22" i="4"/>
  <c r="AA11" i="4"/>
  <c r="AQ25" i="4" l="1"/>
  <c r="AP25" i="4"/>
  <c r="AO25" i="4"/>
  <c r="AQ23" i="4"/>
  <c r="AP23" i="4"/>
  <c r="AO23" i="4"/>
  <c r="AQ22" i="4"/>
  <c r="AP22" i="4"/>
  <c r="AO22" i="4"/>
  <c r="AQ21" i="4"/>
  <c r="AP21" i="4"/>
  <c r="AO21" i="4"/>
  <c r="AQ19" i="4"/>
  <c r="AP19" i="4"/>
  <c r="AO19" i="4"/>
  <c r="AQ17" i="4"/>
  <c r="AP17" i="4"/>
  <c r="AO17" i="4"/>
  <c r="AQ16" i="4"/>
  <c r="AP16" i="4"/>
  <c r="AO16" i="4"/>
  <c r="AQ15" i="4"/>
  <c r="AP15" i="4"/>
  <c r="AO15" i="4"/>
  <c r="AQ14" i="4"/>
  <c r="AP14" i="4"/>
  <c r="AO14" i="4"/>
  <c r="AQ13" i="4"/>
  <c r="AP13" i="4"/>
  <c r="AO13" i="4"/>
  <c r="AQ12" i="4"/>
  <c r="AP12" i="4"/>
  <c r="AO12" i="4"/>
  <c r="AQ24" i="4"/>
  <c r="AP24" i="4"/>
  <c r="AO24" i="4"/>
  <c r="AQ20" i="4"/>
  <c r="AP20" i="4"/>
  <c r="AO20" i="4"/>
  <c r="AQ18" i="4"/>
  <c r="AP18" i="4"/>
  <c r="AO18" i="4"/>
  <c r="AQ500" i="4"/>
  <c r="AP500" i="4"/>
  <c r="AO500" i="4"/>
  <c r="AQ499" i="4"/>
  <c r="AP499" i="4"/>
  <c r="AO499" i="4"/>
  <c r="AQ498" i="4"/>
  <c r="AP498" i="4"/>
  <c r="AO498" i="4"/>
  <c r="AQ497" i="4"/>
  <c r="AP497" i="4"/>
  <c r="AO497" i="4"/>
  <c r="AQ496" i="4"/>
  <c r="AP496" i="4"/>
  <c r="AO496" i="4"/>
  <c r="AQ495" i="4"/>
  <c r="AP495" i="4"/>
  <c r="AO495" i="4"/>
  <c r="AQ494" i="4"/>
  <c r="AP494" i="4"/>
  <c r="AO494" i="4"/>
  <c r="AQ493" i="4"/>
  <c r="AP493" i="4"/>
  <c r="AO493" i="4"/>
  <c r="AQ492" i="4"/>
  <c r="AP492" i="4"/>
  <c r="AO492" i="4"/>
  <c r="AQ491" i="4"/>
  <c r="AP491" i="4"/>
  <c r="AO491" i="4"/>
  <c r="AQ490" i="4"/>
  <c r="AP490" i="4"/>
  <c r="AO490" i="4"/>
  <c r="AQ489" i="4"/>
  <c r="AP489" i="4"/>
  <c r="AO489" i="4"/>
  <c r="AQ488" i="4"/>
  <c r="AP488" i="4"/>
  <c r="AO488" i="4"/>
  <c r="AQ487" i="4"/>
  <c r="AP487" i="4"/>
  <c r="AO487" i="4"/>
  <c r="AQ486" i="4"/>
  <c r="AP486" i="4"/>
  <c r="AO486" i="4"/>
  <c r="AQ485" i="4"/>
  <c r="AP485" i="4"/>
  <c r="AO485" i="4"/>
  <c r="AQ484" i="4"/>
  <c r="AP484" i="4"/>
  <c r="AO484" i="4"/>
  <c r="AQ483" i="4"/>
  <c r="AP483" i="4"/>
  <c r="AO483" i="4"/>
  <c r="AQ482" i="4"/>
  <c r="AP482" i="4"/>
  <c r="AO482" i="4"/>
  <c r="AQ481" i="4"/>
  <c r="AP481" i="4"/>
  <c r="AO481" i="4"/>
  <c r="AQ480" i="4"/>
  <c r="AP480" i="4"/>
  <c r="AO480" i="4"/>
  <c r="AQ479" i="4"/>
  <c r="AP479" i="4"/>
  <c r="AO479" i="4"/>
  <c r="AQ478" i="4"/>
  <c r="AP478" i="4"/>
  <c r="AO478" i="4"/>
  <c r="AQ477" i="4"/>
  <c r="AP477" i="4"/>
  <c r="AO477" i="4"/>
  <c r="AQ476" i="4"/>
  <c r="AP476" i="4"/>
  <c r="AO476" i="4"/>
  <c r="AQ475" i="4"/>
  <c r="AP475" i="4"/>
  <c r="AO475" i="4"/>
  <c r="AQ474" i="4"/>
  <c r="AP474" i="4"/>
  <c r="AO474" i="4"/>
  <c r="AQ473" i="4"/>
  <c r="AP473" i="4"/>
  <c r="AO473" i="4"/>
  <c r="AQ472" i="4"/>
  <c r="AP472" i="4"/>
  <c r="AO472" i="4"/>
  <c r="AQ471" i="4"/>
  <c r="AP471" i="4"/>
  <c r="AO471" i="4"/>
  <c r="AQ470" i="4"/>
  <c r="AP470" i="4"/>
  <c r="AO470" i="4"/>
  <c r="AQ469" i="4"/>
  <c r="AP469" i="4"/>
  <c r="AO469" i="4"/>
  <c r="AQ468" i="4"/>
  <c r="AP468" i="4"/>
  <c r="AO468" i="4"/>
  <c r="AQ467" i="4"/>
  <c r="AP467" i="4"/>
  <c r="AO467" i="4"/>
  <c r="AQ466" i="4"/>
  <c r="AP466" i="4"/>
  <c r="AO466" i="4"/>
  <c r="AQ465" i="4"/>
  <c r="AP465" i="4"/>
  <c r="AO465" i="4"/>
  <c r="AQ464" i="4"/>
  <c r="AP464" i="4"/>
  <c r="AO464" i="4"/>
  <c r="AQ463" i="4"/>
  <c r="AP463" i="4"/>
  <c r="AO463" i="4"/>
  <c r="AQ462" i="4"/>
  <c r="AP462" i="4"/>
  <c r="AO462" i="4"/>
  <c r="AQ461" i="4"/>
  <c r="AP461" i="4"/>
  <c r="AO461" i="4"/>
  <c r="AQ460" i="4"/>
  <c r="AP460" i="4"/>
  <c r="AO460" i="4"/>
  <c r="AQ459" i="4"/>
  <c r="AP459" i="4"/>
  <c r="AO459" i="4"/>
  <c r="AQ458" i="4"/>
  <c r="AP458" i="4"/>
  <c r="AO458" i="4"/>
  <c r="AQ457" i="4"/>
  <c r="AP457" i="4"/>
  <c r="AO457" i="4"/>
  <c r="AQ456" i="4"/>
  <c r="AP456" i="4"/>
  <c r="AO456" i="4"/>
  <c r="AQ455" i="4"/>
  <c r="AP455" i="4"/>
  <c r="AO455" i="4"/>
  <c r="AQ454" i="4"/>
  <c r="AP454" i="4"/>
  <c r="AO454" i="4"/>
  <c r="AQ453" i="4"/>
  <c r="AP453" i="4"/>
  <c r="AO453" i="4"/>
  <c r="AQ452" i="4"/>
  <c r="AP452" i="4"/>
  <c r="AO452" i="4"/>
  <c r="AQ451" i="4"/>
  <c r="AP451" i="4"/>
  <c r="AO451" i="4"/>
  <c r="AQ450" i="4"/>
  <c r="AP450" i="4"/>
  <c r="AO450" i="4"/>
  <c r="AQ449" i="4"/>
  <c r="AP449" i="4"/>
  <c r="AO449" i="4"/>
  <c r="AQ448" i="4"/>
  <c r="AP448" i="4"/>
  <c r="AO448" i="4"/>
  <c r="AQ447" i="4"/>
  <c r="AP447" i="4"/>
  <c r="AO447" i="4"/>
  <c r="AQ446" i="4"/>
  <c r="AP446" i="4"/>
  <c r="AO446" i="4"/>
  <c r="AQ445" i="4"/>
  <c r="AP445" i="4"/>
  <c r="AO445" i="4"/>
  <c r="AQ444" i="4"/>
  <c r="AP444" i="4"/>
  <c r="AO444" i="4"/>
  <c r="AQ443" i="4"/>
  <c r="AP443" i="4"/>
  <c r="AO443" i="4"/>
  <c r="AQ442" i="4"/>
  <c r="AP442" i="4"/>
  <c r="AO442" i="4"/>
  <c r="AQ441" i="4"/>
  <c r="AP441" i="4"/>
  <c r="AO441" i="4"/>
  <c r="AQ440" i="4"/>
  <c r="AP440" i="4"/>
  <c r="AO440" i="4"/>
  <c r="AQ439" i="4"/>
  <c r="AP439" i="4"/>
  <c r="AO439" i="4"/>
  <c r="AQ438" i="4"/>
  <c r="AP438" i="4"/>
  <c r="AO438" i="4"/>
  <c r="AQ437" i="4"/>
  <c r="AP437" i="4"/>
  <c r="AO437" i="4"/>
  <c r="AQ436" i="4"/>
  <c r="AP436" i="4"/>
  <c r="AO436" i="4"/>
  <c r="AQ435" i="4"/>
  <c r="AP435" i="4"/>
  <c r="AO435" i="4"/>
  <c r="AQ434" i="4"/>
  <c r="AP434" i="4"/>
  <c r="AO434" i="4"/>
  <c r="AQ433" i="4"/>
  <c r="AP433" i="4"/>
  <c r="AO433" i="4"/>
  <c r="AQ432" i="4"/>
  <c r="AP432" i="4"/>
  <c r="AO432" i="4"/>
  <c r="AQ431" i="4"/>
  <c r="AP431" i="4"/>
  <c r="AO431" i="4"/>
  <c r="AQ430" i="4"/>
  <c r="AP430" i="4"/>
  <c r="AO430" i="4"/>
  <c r="AQ429" i="4"/>
  <c r="AP429" i="4"/>
  <c r="AO429" i="4"/>
  <c r="AQ428" i="4"/>
  <c r="AP428" i="4"/>
  <c r="AO428" i="4"/>
  <c r="AQ427" i="4"/>
  <c r="AP427" i="4"/>
  <c r="AO427" i="4"/>
  <c r="AQ426" i="4"/>
  <c r="AP426" i="4"/>
  <c r="AO426" i="4"/>
  <c r="AQ425" i="4"/>
  <c r="AP425" i="4"/>
  <c r="AO425" i="4"/>
  <c r="AQ424" i="4"/>
  <c r="AP424" i="4"/>
  <c r="AO424" i="4"/>
  <c r="AQ423" i="4"/>
  <c r="AP423" i="4"/>
  <c r="AO423" i="4"/>
  <c r="AQ422" i="4"/>
  <c r="AP422" i="4"/>
  <c r="AO422" i="4"/>
  <c r="AQ421" i="4"/>
  <c r="AP421" i="4"/>
  <c r="AO421" i="4"/>
  <c r="AQ420" i="4"/>
  <c r="AP420" i="4"/>
  <c r="AO420" i="4"/>
  <c r="AQ419" i="4"/>
  <c r="AP419" i="4"/>
  <c r="AO419" i="4"/>
  <c r="AQ418" i="4"/>
  <c r="AP418" i="4"/>
  <c r="AO418" i="4"/>
  <c r="AQ417" i="4"/>
  <c r="AP417" i="4"/>
  <c r="AO417" i="4"/>
  <c r="AQ416" i="4"/>
  <c r="AP416" i="4"/>
  <c r="AO416" i="4"/>
  <c r="AQ415" i="4"/>
  <c r="AP415" i="4"/>
  <c r="AO415" i="4"/>
  <c r="AQ414" i="4"/>
  <c r="AP414" i="4"/>
  <c r="AO414" i="4"/>
  <c r="AQ413" i="4"/>
  <c r="AP413" i="4"/>
  <c r="AO413" i="4"/>
  <c r="AQ412" i="4"/>
  <c r="AP412" i="4"/>
  <c r="AO412" i="4"/>
  <c r="AQ411" i="4"/>
  <c r="AP411" i="4"/>
  <c r="AO411" i="4"/>
  <c r="AQ410" i="4"/>
  <c r="AP410" i="4"/>
  <c r="AO410" i="4"/>
  <c r="AQ409" i="4"/>
  <c r="AP409" i="4"/>
  <c r="AO409" i="4"/>
  <c r="AQ408" i="4"/>
  <c r="AP408" i="4"/>
  <c r="AO408" i="4"/>
  <c r="AQ407" i="4"/>
  <c r="AP407" i="4"/>
  <c r="AO407" i="4"/>
  <c r="AQ406" i="4"/>
  <c r="AP406" i="4"/>
  <c r="AO406" i="4"/>
  <c r="AQ405" i="4"/>
  <c r="AP405" i="4"/>
  <c r="AO405" i="4"/>
  <c r="AQ404" i="4"/>
  <c r="AP404" i="4"/>
  <c r="AO404" i="4"/>
  <c r="AQ403" i="4"/>
  <c r="AP403" i="4"/>
  <c r="AO403" i="4"/>
  <c r="AQ402" i="4"/>
  <c r="AP402" i="4"/>
  <c r="AO402" i="4"/>
  <c r="AQ401" i="4"/>
  <c r="AP401" i="4"/>
  <c r="AO401" i="4"/>
  <c r="AQ400" i="4"/>
  <c r="AP400" i="4"/>
  <c r="AO400" i="4"/>
  <c r="AQ399" i="4"/>
  <c r="AP399" i="4"/>
  <c r="AO399" i="4"/>
  <c r="AQ398" i="4"/>
  <c r="AP398" i="4"/>
  <c r="AO398" i="4"/>
  <c r="AQ397" i="4"/>
  <c r="AP397" i="4"/>
  <c r="AO397" i="4"/>
  <c r="AQ396" i="4"/>
  <c r="AP396" i="4"/>
  <c r="AO396" i="4"/>
  <c r="AQ395" i="4"/>
  <c r="AP395" i="4"/>
  <c r="AO395" i="4"/>
  <c r="AQ394" i="4"/>
  <c r="AP394" i="4"/>
  <c r="AO394" i="4"/>
  <c r="AQ393" i="4"/>
  <c r="AP393" i="4"/>
  <c r="AO393" i="4"/>
  <c r="AQ392" i="4"/>
  <c r="AP392" i="4"/>
  <c r="AO392" i="4"/>
  <c r="AQ391" i="4"/>
  <c r="AP391" i="4"/>
  <c r="AO391" i="4"/>
  <c r="AQ390" i="4"/>
  <c r="AP390" i="4"/>
  <c r="AO390" i="4"/>
  <c r="AQ389" i="4"/>
  <c r="AP389" i="4"/>
  <c r="AO389" i="4"/>
  <c r="AQ388" i="4"/>
  <c r="AP388" i="4"/>
  <c r="AO388" i="4"/>
  <c r="AQ387" i="4"/>
  <c r="AP387" i="4"/>
  <c r="AO387" i="4"/>
  <c r="AQ386" i="4"/>
  <c r="AP386" i="4"/>
  <c r="AO386" i="4"/>
  <c r="AQ385" i="4"/>
  <c r="AP385" i="4"/>
  <c r="AO385" i="4"/>
  <c r="AQ384" i="4"/>
  <c r="AP384" i="4"/>
  <c r="AO384" i="4"/>
  <c r="AQ383" i="4"/>
  <c r="AP383" i="4"/>
  <c r="AO383" i="4"/>
  <c r="AQ382" i="4"/>
  <c r="AP382" i="4"/>
  <c r="AO382" i="4"/>
  <c r="AQ381" i="4"/>
  <c r="AP381" i="4"/>
  <c r="AO381" i="4"/>
  <c r="AQ380" i="4"/>
  <c r="AP380" i="4"/>
  <c r="AO380" i="4"/>
  <c r="AQ379" i="4"/>
  <c r="AP379" i="4"/>
  <c r="AO379" i="4"/>
  <c r="AQ378" i="4"/>
  <c r="AP378" i="4"/>
  <c r="AO378" i="4"/>
  <c r="AQ377" i="4"/>
  <c r="AP377" i="4"/>
  <c r="AO377" i="4"/>
  <c r="AQ376" i="4"/>
  <c r="AP376" i="4"/>
  <c r="AO376" i="4"/>
  <c r="AQ375" i="4"/>
  <c r="AP375" i="4"/>
  <c r="AO375" i="4"/>
  <c r="AQ374" i="4"/>
  <c r="AP374" i="4"/>
  <c r="AO374" i="4"/>
  <c r="AQ373" i="4"/>
  <c r="AP373" i="4"/>
  <c r="AO373" i="4"/>
  <c r="AQ372" i="4"/>
  <c r="AP372" i="4"/>
  <c r="AO372" i="4"/>
  <c r="AQ371" i="4"/>
  <c r="AP371" i="4"/>
  <c r="AO371" i="4"/>
  <c r="AQ370" i="4"/>
  <c r="AP370" i="4"/>
  <c r="AO370" i="4"/>
  <c r="AQ369" i="4"/>
  <c r="AP369" i="4"/>
  <c r="AO369" i="4"/>
  <c r="AQ368" i="4"/>
  <c r="AP368" i="4"/>
  <c r="AO368" i="4"/>
  <c r="AQ367" i="4"/>
  <c r="AP367" i="4"/>
  <c r="AO367" i="4"/>
  <c r="AQ366" i="4"/>
  <c r="AP366" i="4"/>
  <c r="AO366" i="4"/>
  <c r="AQ365" i="4"/>
  <c r="AP365" i="4"/>
  <c r="AO365" i="4"/>
  <c r="AQ364" i="4"/>
  <c r="AP364" i="4"/>
  <c r="AO364" i="4"/>
  <c r="AQ363" i="4"/>
  <c r="AP363" i="4"/>
  <c r="AO363" i="4"/>
  <c r="AQ362" i="4"/>
  <c r="AP362" i="4"/>
  <c r="AO362" i="4"/>
  <c r="AQ361" i="4"/>
  <c r="AP361" i="4"/>
  <c r="AO361" i="4"/>
  <c r="AQ360" i="4"/>
  <c r="AP360" i="4"/>
  <c r="AO360" i="4"/>
  <c r="AQ359" i="4"/>
  <c r="AP359" i="4"/>
  <c r="AO359" i="4"/>
  <c r="AQ358" i="4"/>
  <c r="AP358" i="4"/>
  <c r="AO358" i="4"/>
  <c r="AQ357" i="4"/>
  <c r="AP357" i="4"/>
  <c r="AO357" i="4"/>
  <c r="AQ356" i="4"/>
  <c r="AP356" i="4"/>
  <c r="AO356" i="4"/>
  <c r="AQ355" i="4"/>
  <c r="AP355" i="4"/>
  <c r="AO355" i="4"/>
  <c r="AQ354" i="4"/>
  <c r="AP354" i="4"/>
  <c r="AO354" i="4"/>
  <c r="AQ353" i="4"/>
  <c r="AP353" i="4"/>
  <c r="AO353" i="4"/>
  <c r="AQ352" i="4"/>
  <c r="AP352" i="4"/>
  <c r="AO352" i="4"/>
  <c r="AQ351" i="4"/>
  <c r="AP351" i="4"/>
  <c r="AO351" i="4"/>
  <c r="AQ350" i="4"/>
  <c r="AP350" i="4"/>
  <c r="AO350" i="4"/>
  <c r="AQ349" i="4"/>
  <c r="AP349" i="4"/>
  <c r="AO349" i="4"/>
  <c r="AQ348" i="4"/>
  <c r="AP348" i="4"/>
  <c r="AO348" i="4"/>
  <c r="AQ347" i="4"/>
  <c r="AP347" i="4"/>
  <c r="AO347" i="4"/>
  <c r="AQ346" i="4"/>
  <c r="AP346" i="4"/>
  <c r="AO346" i="4"/>
  <c r="AQ345" i="4"/>
  <c r="AP345" i="4"/>
  <c r="AO345" i="4"/>
  <c r="AQ344" i="4"/>
  <c r="AP344" i="4"/>
  <c r="AO344" i="4"/>
  <c r="AQ343" i="4"/>
  <c r="AP343" i="4"/>
  <c r="AO343" i="4"/>
  <c r="AQ342" i="4"/>
  <c r="AP342" i="4"/>
  <c r="AO342" i="4"/>
  <c r="AQ341" i="4"/>
  <c r="AP341" i="4"/>
  <c r="AO341" i="4"/>
  <c r="AQ340" i="4"/>
  <c r="AP340" i="4"/>
  <c r="AO340" i="4"/>
  <c r="AQ339" i="4"/>
  <c r="AP339" i="4"/>
  <c r="AO339" i="4"/>
  <c r="AQ338" i="4"/>
  <c r="AP338" i="4"/>
  <c r="AO338" i="4"/>
  <c r="AQ337" i="4"/>
  <c r="AP337" i="4"/>
  <c r="AO337" i="4"/>
  <c r="AQ336" i="4"/>
  <c r="AP336" i="4"/>
  <c r="AO336" i="4"/>
  <c r="AQ335" i="4"/>
  <c r="AP335" i="4"/>
  <c r="AO335" i="4"/>
  <c r="AQ334" i="4"/>
  <c r="AP334" i="4"/>
  <c r="AO334" i="4"/>
  <c r="AQ333" i="4"/>
  <c r="AP333" i="4"/>
  <c r="AO333" i="4"/>
  <c r="AQ332" i="4"/>
  <c r="AP332" i="4"/>
  <c r="AO332" i="4"/>
  <c r="AQ331" i="4"/>
  <c r="AP331" i="4"/>
  <c r="AO331" i="4"/>
  <c r="AQ330" i="4"/>
  <c r="AP330" i="4"/>
  <c r="AO330" i="4"/>
  <c r="AQ329" i="4"/>
  <c r="AP329" i="4"/>
  <c r="AO329" i="4"/>
  <c r="AQ328" i="4"/>
  <c r="AP328" i="4"/>
  <c r="AO328" i="4"/>
  <c r="AQ327" i="4"/>
  <c r="AP327" i="4"/>
  <c r="AO327" i="4"/>
  <c r="AQ326" i="4"/>
  <c r="AP326" i="4"/>
  <c r="AO326" i="4"/>
  <c r="AQ325" i="4"/>
  <c r="AP325" i="4"/>
  <c r="AO325" i="4"/>
  <c r="AQ324" i="4"/>
  <c r="AP324" i="4"/>
  <c r="AO324" i="4"/>
  <c r="AQ323" i="4"/>
  <c r="AP323" i="4"/>
  <c r="AO323" i="4"/>
  <c r="AQ322" i="4"/>
  <c r="AP322" i="4"/>
  <c r="AO322" i="4"/>
  <c r="AQ321" i="4"/>
  <c r="AP321" i="4"/>
  <c r="AO321" i="4"/>
  <c r="AQ320" i="4"/>
  <c r="AP320" i="4"/>
  <c r="AO320" i="4"/>
  <c r="AQ319" i="4"/>
  <c r="AP319" i="4"/>
  <c r="AO319" i="4"/>
  <c r="AQ318" i="4"/>
  <c r="AP318" i="4"/>
  <c r="AO318" i="4"/>
  <c r="AQ317" i="4"/>
  <c r="AP317" i="4"/>
  <c r="AO317" i="4"/>
  <c r="AQ316" i="4"/>
  <c r="AP316" i="4"/>
  <c r="AO316" i="4"/>
  <c r="AQ315" i="4"/>
  <c r="AP315" i="4"/>
  <c r="AO315" i="4"/>
  <c r="AQ314" i="4"/>
  <c r="AP314" i="4"/>
  <c r="AO314" i="4"/>
  <c r="AQ313" i="4"/>
  <c r="AP313" i="4"/>
  <c r="AO313" i="4"/>
  <c r="AQ312" i="4"/>
  <c r="AP312" i="4"/>
  <c r="AO312" i="4"/>
  <c r="AQ311" i="4"/>
  <c r="AP311" i="4"/>
  <c r="AO311" i="4"/>
  <c r="AQ310" i="4"/>
  <c r="AP310" i="4"/>
  <c r="AO310" i="4"/>
  <c r="AQ309" i="4"/>
  <c r="AP309" i="4"/>
  <c r="AO309" i="4"/>
  <c r="AQ308" i="4"/>
  <c r="AP308" i="4"/>
  <c r="AO308" i="4"/>
  <c r="AQ307" i="4"/>
  <c r="AP307" i="4"/>
  <c r="AO307" i="4"/>
  <c r="AQ306" i="4"/>
  <c r="AP306" i="4"/>
  <c r="AO306" i="4"/>
  <c r="AQ305" i="4"/>
  <c r="AP305" i="4"/>
  <c r="AO305" i="4"/>
  <c r="AQ304" i="4"/>
  <c r="AP304" i="4"/>
  <c r="AO304" i="4"/>
  <c r="AQ303" i="4"/>
  <c r="AP303" i="4"/>
  <c r="AO303" i="4"/>
  <c r="AQ302" i="4"/>
  <c r="AP302" i="4"/>
  <c r="AO302" i="4"/>
  <c r="AQ301" i="4"/>
  <c r="AP301" i="4"/>
  <c r="AO301" i="4"/>
  <c r="AQ300" i="4"/>
  <c r="AP300" i="4"/>
  <c r="AO300" i="4"/>
  <c r="AQ299" i="4"/>
  <c r="AP299" i="4"/>
  <c r="AO299" i="4"/>
  <c r="AQ298" i="4"/>
  <c r="AP298" i="4"/>
  <c r="AO298" i="4"/>
  <c r="AQ297" i="4"/>
  <c r="AP297" i="4"/>
  <c r="AO297" i="4"/>
  <c r="AQ296" i="4"/>
  <c r="AP296" i="4"/>
  <c r="AO296" i="4"/>
  <c r="AQ295" i="4"/>
  <c r="AP295" i="4"/>
  <c r="AO295" i="4"/>
  <c r="AQ294" i="4"/>
  <c r="AP294" i="4"/>
  <c r="AO294" i="4"/>
  <c r="AQ293" i="4"/>
  <c r="AP293" i="4"/>
  <c r="AO293" i="4"/>
  <c r="AQ292" i="4"/>
  <c r="AP292" i="4"/>
  <c r="AO292" i="4"/>
  <c r="AQ291" i="4"/>
  <c r="AP291" i="4"/>
  <c r="AO291" i="4"/>
  <c r="AQ290" i="4"/>
  <c r="AP290" i="4"/>
  <c r="AO290" i="4"/>
  <c r="AQ289" i="4"/>
  <c r="AP289" i="4"/>
  <c r="AO289" i="4"/>
  <c r="AQ288" i="4"/>
  <c r="AP288" i="4"/>
  <c r="AO288" i="4"/>
  <c r="AQ287" i="4"/>
  <c r="AP287" i="4"/>
  <c r="AO287" i="4"/>
  <c r="AQ286" i="4"/>
  <c r="AP286" i="4"/>
  <c r="AO286" i="4"/>
  <c r="AQ285" i="4"/>
  <c r="AP285" i="4"/>
  <c r="AO285" i="4"/>
  <c r="AQ284" i="4"/>
  <c r="AP284" i="4"/>
  <c r="AO284" i="4"/>
  <c r="AQ283" i="4"/>
  <c r="AP283" i="4"/>
  <c r="AO283" i="4"/>
  <c r="AQ282" i="4"/>
  <c r="AP282" i="4"/>
  <c r="AO282" i="4"/>
  <c r="AQ281" i="4"/>
  <c r="AP281" i="4"/>
  <c r="AO281" i="4"/>
  <c r="AQ280" i="4"/>
  <c r="AP280" i="4"/>
  <c r="AO280" i="4"/>
  <c r="AQ279" i="4"/>
  <c r="AP279" i="4"/>
  <c r="AO279" i="4"/>
  <c r="AQ278" i="4"/>
  <c r="AP278" i="4"/>
  <c r="AO278" i="4"/>
  <c r="AQ277" i="4"/>
  <c r="AP277" i="4"/>
  <c r="AO277" i="4"/>
  <c r="AQ276" i="4"/>
  <c r="AP276" i="4"/>
  <c r="AO276" i="4"/>
  <c r="AQ275" i="4"/>
  <c r="AP275" i="4"/>
  <c r="AO275" i="4"/>
  <c r="AQ274" i="4"/>
  <c r="AP274" i="4"/>
  <c r="AO274" i="4"/>
  <c r="AQ273" i="4"/>
  <c r="AP273" i="4"/>
  <c r="AO273" i="4"/>
  <c r="AQ272" i="4"/>
  <c r="AP272" i="4"/>
  <c r="AO272" i="4"/>
  <c r="AQ271" i="4"/>
  <c r="AP271" i="4"/>
  <c r="AO271" i="4"/>
  <c r="AQ270" i="4"/>
  <c r="AP270" i="4"/>
  <c r="AO270" i="4"/>
  <c r="AQ269" i="4"/>
  <c r="AP269" i="4"/>
  <c r="AO269" i="4"/>
  <c r="AQ268" i="4"/>
  <c r="AP268" i="4"/>
  <c r="AO268" i="4"/>
  <c r="AQ267" i="4"/>
  <c r="AP267" i="4"/>
  <c r="AO267" i="4"/>
  <c r="AQ266" i="4"/>
  <c r="AP266" i="4"/>
  <c r="AO266" i="4"/>
  <c r="AQ265" i="4"/>
  <c r="AP265" i="4"/>
  <c r="AO265" i="4"/>
  <c r="AQ264" i="4"/>
  <c r="AP264" i="4"/>
  <c r="AO264" i="4"/>
  <c r="AQ263" i="4"/>
  <c r="AP263" i="4"/>
  <c r="AO263" i="4"/>
  <c r="AQ262" i="4"/>
  <c r="AP262" i="4"/>
  <c r="AO262" i="4"/>
  <c r="AQ261" i="4"/>
  <c r="AP261" i="4"/>
  <c r="AO261" i="4"/>
  <c r="AQ260" i="4"/>
  <c r="AP260" i="4"/>
  <c r="AO260" i="4"/>
  <c r="AQ259" i="4"/>
  <c r="AP259" i="4"/>
  <c r="AO259" i="4"/>
  <c r="AQ258" i="4"/>
  <c r="AP258" i="4"/>
  <c r="AO258" i="4"/>
  <c r="AQ257" i="4"/>
  <c r="AP257" i="4"/>
  <c r="AO257" i="4"/>
  <c r="AQ256" i="4"/>
  <c r="AP256" i="4"/>
  <c r="AO256" i="4"/>
  <c r="AQ255" i="4"/>
  <c r="AP255" i="4"/>
  <c r="AO255" i="4"/>
  <c r="AQ254" i="4"/>
  <c r="AP254" i="4"/>
  <c r="AO254" i="4"/>
  <c r="AQ253" i="4"/>
  <c r="AP253" i="4"/>
  <c r="AO253" i="4"/>
  <c r="AQ252" i="4"/>
  <c r="AP252" i="4"/>
  <c r="AO252" i="4"/>
  <c r="AQ251" i="4"/>
  <c r="AP251" i="4"/>
  <c r="AO251" i="4"/>
  <c r="AQ250" i="4"/>
  <c r="AP250" i="4"/>
  <c r="AO250" i="4"/>
  <c r="AQ249" i="4"/>
  <c r="AP249" i="4"/>
  <c r="AO249" i="4"/>
  <c r="AQ248" i="4"/>
  <c r="AP248" i="4"/>
  <c r="AO248" i="4"/>
  <c r="AQ247" i="4"/>
  <c r="AP247" i="4"/>
  <c r="AO247" i="4"/>
  <c r="AQ246" i="4"/>
  <c r="AP246" i="4"/>
  <c r="AO246" i="4"/>
  <c r="AQ245" i="4"/>
  <c r="AP245" i="4"/>
  <c r="AO245" i="4"/>
  <c r="AQ244" i="4"/>
  <c r="AP244" i="4"/>
  <c r="AO244" i="4"/>
  <c r="AQ243" i="4"/>
  <c r="AP243" i="4"/>
  <c r="AO243" i="4"/>
  <c r="AQ242" i="4"/>
  <c r="AP242" i="4"/>
  <c r="AO242" i="4"/>
  <c r="AQ241" i="4"/>
  <c r="AP241" i="4"/>
  <c r="AO241" i="4"/>
  <c r="AQ240" i="4"/>
  <c r="AP240" i="4"/>
  <c r="AO240" i="4"/>
  <c r="AQ239" i="4"/>
  <c r="AP239" i="4"/>
  <c r="AO239" i="4"/>
  <c r="AQ238" i="4"/>
  <c r="AP238" i="4"/>
  <c r="AO238" i="4"/>
  <c r="AQ237" i="4"/>
  <c r="AP237" i="4"/>
  <c r="AO237" i="4"/>
  <c r="AQ236" i="4"/>
  <c r="AP236" i="4"/>
  <c r="AO236" i="4"/>
  <c r="AQ235" i="4"/>
  <c r="AP235" i="4"/>
  <c r="AO235" i="4"/>
  <c r="AQ234" i="4"/>
  <c r="AP234" i="4"/>
  <c r="AO234" i="4"/>
  <c r="AQ233" i="4"/>
  <c r="AP233" i="4"/>
  <c r="AO233" i="4"/>
  <c r="AQ232" i="4"/>
  <c r="AP232" i="4"/>
  <c r="AO232" i="4"/>
  <c r="AQ231" i="4"/>
  <c r="AP231" i="4"/>
  <c r="AO231" i="4"/>
  <c r="AQ230" i="4"/>
  <c r="AP230" i="4"/>
  <c r="AO230" i="4"/>
  <c r="AQ229" i="4"/>
  <c r="AP229" i="4"/>
  <c r="AO229" i="4"/>
  <c r="AQ228" i="4"/>
  <c r="AP228" i="4"/>
  <c r="AO228" i="4"/>
  <c r="AQ227" i="4"/>
  <c r="AP227" i="4"/>
  <c r="AO227" i="4"/>
  <c r="AQ226" i="4"/>
  <c r="AP226" i="4"/>
  <c r="AO226" i="4"/>
  <c r="AQ225" i="4"/>
  <c r="AP225" i="4"/>
  <c r="AO225" i="4"/>
  <c r="AQ224" i="4"/>
  <c r="AP224" i="4"/>
  <c r="AO224" i="4"/>
  <c r="AQ223" i="4"/>
  <c r="AP223" i="4"/>
  <c r="AO223" i="4"/>
  <c r="AQ222" i="4"/>
  <c r="AP222" i="4"/>
  <c r="AO222" i="4"/>
  <c r="AQ221" i="4"/>
  <c r="AP221" i="4"/>
  <c r="AO221" i="4"/>
  <c r="AQ220" i="4"/>
  <c r="AP220" i="4"/>
  <c r="AO220" i="4"/>
  <c r="AQ219" i="4"/>
  <c r="AP219" i="4"/>
  <c r="AO219" i="4"/>
  <c r="AQ218" i="4"/>
  <c r="AP218" i="4"/>
  <c r="AO218" i="4"/>
  <c r="AQ217" i="4"/>
  <c r="AP217" i="4"/>
  <c r="AO217" i="4"/>
  <c r="AQ216" i="4"/>
  <c r="AP216" i="4"/>
  <c r="AO216" i="4"/>
  <c r="AQ215" i="4"/>
  <c r="AP215" i="4"/>
  <c r="AO215" i="4"/>
  <c r="AQ214" i="4"/>
  <c r="AP214" i="4"/>
  <c r="AO214" i="4"/>
  <c r="AQ213" i="4"/>
  <c r="AP213" i="4"/>
  <c r="AO213" i="4"/>
  <c r="AQ212" i="4"/>
  <c r="AP212" i="4"/>
  <c r="AO212" i="4"/>
  <c r="AQ211" i="4"/>
  <c r="AP211" i="4"/>
  <c r="AO211" i="4"/>
  <c r="AQ210" i="4"/>
  <c r="AP210" i="4"/>
  <c r="AO210" i="4"/>
  <c r="AQ209" i="4"/>
  <c r="AP209" i="4"/>
  <c r="AO209" i="4"/>
  <c r="AQ208" i="4"/>
  <c r="AP208" i="4"/>
  <c r="AO208" i="4"/>
  <c r="AQ207" i="4"/>
  <c r="AP207" i="4"/>
  <c r="AO207" i="4"/>
  <c r="AQ206" i="4"/>
  <c r="AP206" i="4"/>
  <c r="AO206" i="4"/>
  <c r="AQ205" i="4"/>
  <c r="AP205" i="4"/>
  <c r="AO205" i="4"/>
  <c r="AQ204" i="4"/>
  <c r="AP204" i="4"/>
  <c r="AO204" i="4"/>
  <c r="AQ203" i="4"/>
  <c r="AP203" i="4"/>
  <c r="AO203" i="4"/>
  <c r="AQ202" i="4"/>
  <c r="AP202" i="4"/>
  <c r="AO202" i="4"/>
  <c r="AQ201" i="4"/>
  <c r="AP201" i="4"/>
  <c r="AO201" i="4"/>
  <c r="AQ200" i="4"/>
  <c r="AP200" i="4"/>
  <c r="AO200" i="4"/>
  <c r="AQ199" i="4"/>
  <c r="AP199" i="4"/>
  <c r="AO199" i="4"/>
  <c r="AQ198" i="4"/>
  <c r="AP198" i="4"/>
  <c r="AO198" i="4"/>
  <c r="AQ197" i="4"/>
  <c r="AP197" i="4"/>
  <c r="AO197" i="4"/>
  <c r="AQ196" i="4"/>
  <c r="AP196" i="4"/>
  <c r="AO196" i="4"/>
  <c r="AQ195" i="4"/>
  <c r="AP195" i="4"/>
  <c r="AO195" i="4"/>
  <c r="AQ194" i="4"/>
  <c r="AP194" i="4"/>
  <c r="AO194" i="4"/>
  <c r="AQ193" i="4"/>
  <c r="AP193" i="4"/>
  <c r="AO193" i="4"/>
  <c r="AQ192" i="4"/>
  <c r="AP192" i="4"/>
  <c r="AO192" i="4"/>
  <c r="AQ191" i="4"/>
  <c r="AP191" i="4"/>
  <c r="AO191" i="4"/>
  <c r="AQ190" i="4"/>
  <c r="AP190" i="4"/>
  <c r="AO190" i="4"/>
  <c r="AQ189" i="4"/>
  <c r="AP189" i="4"/>
  <c r="AO189" i="4"/>
  <c r="AQ188" i="4"/>
  <c r="AP188" i="4"/>
  <c r="AO188" i="4"/>
  <c r="AQ187" i="4"/>
  <c r="AP187" i="4"/>
  <c r="AO187" i="4"/>
  <c r="AQ186" i="4"/>
  <c r="AP186" i="4"/>
  <c r="AO186" i="4"/>
  <c r="AQ185" i="4"/>
  <c r="AP185" i="4"/>
  <c r="AO185" i="4"/>
  <c r="AQ184" i="4"/>
  <c r="AP184" i="4"/>
  <c r="AO184" i="4"/>
  <c r="AQ183" i="4"/>
  <c r="AP183" i="4"/>
  <c r="AO183" i="4"/>
  <c r="AQ182" i="4"/>
  <c r="AP182" i="4"/>
  <c r="AO182" i="4"/>
  <c r="AQ181" i="4"/>
  <c r="AP181" i="4"/>
  <c r="AO181" i="4"/>
  <c r="AQ180" i="4"/>
  <c r="AP180" i="4"/>
  <c r="AO180" i="4"/>
  <c r="AQ179" i="4"/>
  <c r="AP179" i="4"/>
  <c r="AO179" i="4"/>
  <c r="AQ178" i="4"/>
  <c r="AP178" i="4"/>
  <c r="AO178" i="4"/>
  <c r="AQ177" i="4"/>
  <c r="AP177" i="4"/>
  <c r="AO177" i="4"/>
  <c r="AQ176" i="4"/>
  <c r="AP176" i="4"/>
  <c r="AO176" i="4"/>
  <c r="AQ175" i="4"/>
  <c r="AP175" i="4"/>
  <c r="AO175" i="4"/>
  <c r="AQ174" i="4"/>
  <c r="AP174" i="4"/>
  <c r="AO174" i="4"/>
  <c r="AQ173" i="4"/>
  <c r="AP173" i="4"/>
  <c r="AO173" i="4"/>
  <c r="AQ172" i="4"/>
  <c r="AP172" i="4"/>
  <c r="AO172" i="4"/>
  <c r="AQ171" i="4"/>
  <c r="AP171" i="4"/>
  <c r="AO171" i="4"/>
  <c r="AQ170" i="4"/>
  <c r="AP170" i="4"/>
  <c r="AO170" i="4"/>
  <c r="AQ169" i="4"/>
  <c r="AP169" i="4"/>
  <c r="AO169" i="4"/>
  <c r="AQ168" i="4"/>
  <c r="AP168" i="4"/>
  <c r="AO168" i="4"/>
  <c r="AQ167" i="4"/>
  <c r="AP167" i="4"/>
  <c r="AO167" i="4"/>
  <c r="AQ166" i="4"/>
  <c r="AP166" i="4"/>
  <c r="AO166" i="4"/>
  <c r="AQ165" i="4"/>
  <c r="AP165" i="4"/>
  <c r="AO165" i="4"/>
  <c r="AQ164" i="4"/>
  <c r="AP164" i="4"/>
  <c r="AO164" i="4"/>
  <c r="AQ163" i="4"/>
  <c r="AP163" i="4"/>
  <c r="AO163" i="4"/>
  <c r="AQ162" i="4"/>
  <c r="AP162" i="4"/>
  <c r="AO162" i="4"/>
  <c r="AQ161" i="4"/>
  <c r="AP161" i="4"/>
  <c r="AO161" i="4"/>
  <c r="AQ160" i="4"/>
  <c r="AP160" i="4"/>
  <c r="AO160" i="4"/>
  <c r="AQ159" i="4"/>
  <c r="AP159" i="4"/>
  <c r="AO159" i="4"/>
  <c r="AQ158" i="4"/>
  <c r="AP158" i="4"/>
  <c r="AO158" i="4"/>
  <c r="AQ157" i="4"/>
  <c r="AP157" i="4"/>
  <c r="AO157" i="4"/>
  <c r="AQ156" i="4"/>
  <c r="AP156" i="4"/>
  <c r="AO156" i="4"/>
  <c r="AQ155" i="4"/>
  <c r="AP155" i="4"/>
  <c r="AO155" i="4"/>
  <c r="AQ154" i="4"/>
  <c r="AP154" i="4"/>
  <c r="AO154" i="4"/>
  <c r="AQ153" i="4"/>
  <c r="AP153" i="4"/>
  <c r="AO153" i="4"/>
  <c r="AQ152" i="4"/>
  <c r="AP152" i="4"/>
  <c r="AO152" i="4"/>
  <c r="AQ151" i="4"/>
  <c r="AP151" i="4"/>
  <c r="AO151" i="4"/>
  <c r="AQ150" i="4"/>
  <c r="AP150" i="4"/>
  <c r="AO150" i="4"/>
  <c r="AQ149" i="4"/>
  <c r="AP149" i="4"/>
  <c r="AO149" i="4"/>
  <c r="AQ148" i="4"/>
  <c r="AP148" i="4"/>
  <c r="AO148" i="4"/>
  <c r="AQ147" i="4"/>
  <c r="AP147" i="4"/>
  <c r="AO147" i="4"/>
  <c r="AQ146" i="4"/>
  <c r="AP146" i="4"/>
  <c r="AO146" i="4"/>
  <c r="AQ145" i="4"/>
  <c r="AP145" i="4"/>
  <c r="AO145" i="4"/>
  <c r="AQ144" i="4"/>
  <c r="AP144" i="4"/>
  <c r="AO144" i="4"/>
  <c r="AQ143" i="4"/>
  <c r="AP143" i="4"/>
  <c r="AO143" i="4"/>
  <c r="AQ142" i="4"/>
  <c r="AP142" i="4"/>
  <c r="AO142" i="4"/>
  <c r="AQ141" i="4"/>
  <c r="AP141" i="4"/>
  <c r="AO141" i="4"/>
  <c r="AQ140" i="4"/>
  <c r="AP140" i="4"/>
  <c r="AO140" i="4"/>
  <c r="AQ139" i="4"/>
  <c r="AP139" i="4"/>
  <c r="AO139" i="4"/>
  <c r="AQ138" i="4"/>
  <c r="AP138" i="4"/>
  <c r="AO138" i="4"/>
  <c r="AQ137" i="4"/>
  <c r="AP137" i="4"/>
  <c r="AO137" i="4"/>
  <c r="AQ136" i="4"/>
  <c r="AP136" i="4"/>
  <c r="AO136" i="4"/>
  <c r="AQ135" i="4"/>
  <c r="AP135" i="4"/>
  <c r="AO135" i="4"/>
  <c r="AQ134" i="4"/>
  <c r="AP134" i="4"/>
  <c r="AO134" i="4"/>
  <c r="AQ133" i="4"/>
  <c r="AP133" i="4"/>
  <c r="AO133" i="4"/>
  <c r="AQ132" i="4"/>
  <c r="AP132" i="4"/>
  <c r="AO132" i="4"/>
  <c r="AQ131" i="4"/>
  <c r="AP131" i="4"/>
  <c r="AO131" i="4"/>
  <c r="AQ130" i="4"/>
  <c r="AP130" i="4"/>
  <c r="AO130" i="4"/>
  <c r="AQ129" i="4"/>
  <c r="AP129" i="4"/>
  <c r="AO129" i="4"/>
  <c r="AQ128" i="4"/>
  <c r="AP128" i="4"/>
  <c r="AO128" i="4"/>
  <c r="AQ127" i="4"/>
  <c r="AP127" i="4"/>
  <c r="AO127" i="4"/>
  <c r="AQ126" i="4"/>
  <c r="AP126" i="4"/>
  <c r="AO126" i="4"/>
  <c r="AQ125" i="4"/>
  <c r="AP125" i="4"/>
  <c r="AO125" i="4"/>
  <c r="AQ124" i="4"/>
  <c r="AP124" i="4"/>
  <c r="AO124" i="4"/>
  <c r="AQ123" i="4"/>
  <c r="AP123" i="4"/>
  <c r="AO123" i="4"/>
  <c r="AQ122" i="4"/>
  <c r="AP122" i="4"/>
  <c r="AO122" i="4"/>
  <c r="AQ121" i="4"/>
  <c r="AP121" i="4"/>
  <c r="AO121" i="4"/>
  <c r="AQ120" i="4"/>
  <c r="AP120" i="4"/>
  <c r="AO120" i="4"/>
  <c r="AQ119" i="4"/>
  <c r="AP119" i="4"/>
  <c r="AO119" i="4"/>
  <c r="AQ118" i="4"/>
  <c r="AP118" i="4"/>
  <c r="AO118" i="4"/>
  <c r="AQ117" i="4"/>
  <c r="AP117" i="4"/>
  <c r="AO117" i="4"/>
  <c r="AQ116" i="4"/>
  <c r="AP116" i="4"/>
  <c r="AO116" i="4"/>
  <c r="AQ115" i="4"/>
  <c r="AP115" i="4"/>
  <c r="AO115" i="4"/>
  <c r="AQ114" i="4"/>
  <c r="AP114" i="4"/>
  <c r="AO114" i="4"/>
  <c r="AQ113" i="4"/>
  <c r="AP113" i="4"/>
  <c r="AO113" i="4"/>
  <c r="AQ112" i="4"/>
  <c r="AP112" i="4"/>
  <c r="AO112" i="4"/>
  <c r="AQ111" i="4"/>
  <c r="AP111" i="4"/>
  <c r="AO111" i="4"/>
  <c r="AQ110" i="4"/>
  <c r="AP110" i="4"/>
  <c r="AO110" i="4"/>
  <c r="AQ109" i="4"/>
  <c r="AP109" i="4"/>
  <c r="AO109" i="4"/>
  <c r="AQ108" i="4"/>
  <c r="AP108" i="4"/>
  <c r="AO108" i="4"/>
  <c r="AQ107" i="4"/>
  <c r="AP107" i="4"/>
  <c r="AO107" i="4"/>
  <c r="AQ106" i="4"/>
  <c r="AP106" i="4"/>
  <c r="AO106" i="4"/>
  <c r="AQ105" i="4"/>
  <c r="AP105" i="4"/>
  <c r="AO105" i="4"/>
  <c r="AQ104" i="4"/>
  <c r="AP104" i="4"/>
  <c r="AO104" i="4"/>
  <c r="AQ103" i="4"/>
  <c r="AP103" i="4"/>
  <c r="AO103" i="4"/>
  <c r="AQ102" i="4"/>
  <c r="AP102" i="4"/>
  <c r="AO102" i="4"/>
  <c r="AQ101" i="4"/>
  <c r="AP101" i="4"/>
  <c r="AO101" i="4"/>
  <c r="AQ100" i="4"/>
  <c r="AP100" i="4"/>
  <c r="AO100" i="4"/>
  <c r="AQ99" i="4"/>
  <c r="AP99" i="4"/>
  <c r="AO99" i="4"/>
  <c r="AQ98" i="4"/>
  <c r="AP98" i="4"/>
  <c r="AO98" i="4"/>
  <c r="AQ97" i="4"/>
  <c r="AP97" i="4"/>
  <c r="AO97" i="4"/>
  <c r="AQ96" i="4"/>
  <c r="AP96" i="4"/>
  <c r="AO96" i="4"/>
  <c r="AQ95" i="4"/>
  <c r="AP95" i="4"/>
  <c r="AO95" i="4"/>
  <c r="AQ94" i="4"/>
  <c r="AP94" i="4"/>
  <c r="AO94" i="4"/>
  <c r="AQ93" i="4"/>
  <c r="AP93" i="4"/>
  <c r="AO93" i="4"/>
  <c r="AQ92" i="4"/>
  <c r="AP92" i="4"/>
  <c r="AO92" i="4"/>
  <c r="AQ91" i="4"/>
  <c r="AP91" i="4"/>
  <c r="AO91" i="4"/>
  <c r="AQ90" i="4"/>
  <c r="AP90" i="4"/>
  <c r="AO90" i="4"/>
  <c r="AQ89" i="4"/>
  <c r="AP89" i="4"/>
  <c r="AO89" i="4"/>
  <c r="AQ88" i="4"/>
  <c r="AP88" i="4"/>
  <c r="AO88" i="4"/>
  <c r="AQ87" i="4"/>
  <c r="AP87" i="4"/>
  <c r="AO87" i="4"/>
  <c r="AQ86" i="4"/>
  <c r="AP86" i="4"/>
  <c r="AO86" i="4"/>
  <c r="AQ85" i="4"/>
  <c r="AP85" i="4"/>
  <c r="AO85" i="4"/>
  <c r="AQ84" i="4"/>
  <c r="AP84" i="4"/>
  <c r="AO84" i="4"/>
  <c r="AQ83" i="4"/>
  <c r="AP83" i="4"/>
  <c r="AO83" i="4"/>
  <c r="AQ82" i="4"/>
  <c r="AP82" i="4"/>
  <c r="AO82" i="4"/>
  <c r="AQ81" i="4"/>
  <c r="AP81" i="4"/>
  <c r="AO81" i="4"/>
  <c r="AQ80" i="4"/>
  <c r="AP80" i="4"/>
  <c r="AO80" i="4"/>
  <c r="AQ79" i="4"/>
  <c r="AP79" i="4"/>
  <c r="AO79" i="4"/>
  <c r="AQ78" i="4"/>
  <c r="AP78" i="4"/>
  <c r="AO78" i="4"/>
  <c r="AQ77" i="4"/>
  <c r="AP77" i="4"/>
  <c r="AO77" i="4"/>
  <c r="AQ76" i="4"/>
  <c r="AP76" i="4"/>
  <c r="AO76" i="4"/>
  <c r="AQ75" i="4"/>
  <c r="AP75" i="4"/>
  <c r="AO75" i="4"/>
  <c r="AQ74" i="4"/>
  <c r="AP74" i="4"/>
  <c r="AO74" i="4"/>
  <c r="AQ73" i="4"/>
  <c r="AP73" i="4"/>
  <c r="AO73" i="4"/>
  <c r="AQ72" i="4"/>
  <c r="AP72" i="4"/>
  <c r="AO72" i="4"/>
  <c r="AQ71" i="4"/>
  <c r="AP71" i="4"/>
  <c r="AO71" i="4"/>
  <c r="AQ70" i="4"/>
  <c r="AP70" i="4"/>
  <c r="AO70" i="4"/>
  <c r="AQ69" i="4"/>
  <c r="AP69" i="4"/>
  <c r="AO69" i="4"/>
  <c r="AQ68" i="4"/>
  <c r="AP68" i="4"/>
  <c r="AO68" i="4"/>
  <c r="AQ67" i="4"/>
  <c r="AP67" i="4"/>
  <c r="AO67" i="4"/>
  <c r="AQ66" i="4"/>
  <c r="AP66" i="4"/>
  <c r="AO66" i="4"/>
  <c r="AQ65" i="4"/>
  <c r="AP65" i="4"/>
  <c r="AO65" i="4"/>
  <c r="AQ64" i="4"/>
  <c r="AP64" i="4"/>
  <c r="AO64" i="4"/>
  <c r="AQ63" i="4"/>
  <c r="AP63" i="4"/>
  <c r="AO63" i="4"/>
  <c r="AQ62" i="4"/>
  <c r="AP62" i="4"/>
  <c r="AO62" i="4"/>
  <c r="AQ61" i="4"/>
  <c r="AP61" i="4"/>
  <c r="AO61" i="4"/>
  <c r="AQ60" i="4"/>
  <c r="AP60" i="4"/>
  <c r="AO60" i="4"/>
  <c r="AQ59" i="4"/>
  <c r="AP59" i="4"/>
  <c r="AO59" i="4"/>
  <c r="AQ58" i="4"/>
  <c r="AP58" i="4"/>
  <c r="AO58" i="4"/>
  <c r="AQ57" i="4"/>
  <c r="AP57" i="4"/>
  <c r="AO57" i="4"/>
  <c r="AQ56" i="4"/>
  <c r="AP56" i="4"/>
  <c r="AO56" i="4"/>
  <c r="AQ55" i="4"/>
  <c r="AP55" i="4"/>
  <c r="AO55" i="4"/>
  <c r="AQ54" i="4"/>
  <c r="AP54" i="4"/>
  <c r="AO54" i="4"/>
  <c r="AQ53" i="4"/>
  <c r="AP53" i="4"/>
  <c r="AO53" i="4"/>
  <c r="AQ52" i="4"/>
  <c r="AP52" i="4"/>
  <c r="AO52" i="4"/>
  <c r="AQ51" i="4"/>
  <c r="AP51" i="4"/>
  <c r="AO51" i="4"/>
  <c r="AQ50" i="4"/>
  <c r="AP50" i="4"/>
  <c r="AO50" i="4"/>
  <c r="AQ49" i="4"/>
  <c r="AP49" i="4"/>
  <c r="AO49" i="4"/>
  <c r="AQ48" i="4"/>
  <c r="AP48" i="4"/>
  <c r="AO48" i="4"/>
  <c r="AQ47" i="4"/>
  <c r="AP47" i="4"/>
  <c r="AO47" i="4"/>
  <c r="AQ46" i="4"/>
  <c r="AP46" i="4"/>
  <c r="AO46" i="4"/>
  <c r="AQ45" i="4"/>
  <c r="AP45" i="4"/>
  <c r="AO45" i="4"/>
  <c r="AQ44" i="4"/>
  <c r="AP44" i="4"/>
  <c r="AO44" i="4"/>
  <c r="AQ43" i="4"/>
  <c r="AP43" i="4"/>
  <c r="AO43" i="4"/>
  <c r="AQ42" i="4"/>
  <c r="AP42" i="4"/>
  <c r="AO42" i="4"/>
  <c r="AQ41" i="4"/>
  <c r="AP41" i="4"/>
  <c r="AO41" i="4"/>
  <c r="AQ40" i="4"/>
  <c r="AP40" i="4"/>
  <c r="AO40" i="4"/>
  <c r="AQ39" i="4"/>
  <c r="AP39" i="4"/>
  <c r="AO39" i="4"/>
  <c r="AQ38" i="4"/>
  <c r="AP38" i="4"/>
  <c r="AO38" i="4"/>
  <c r="AQ37" i="4"/>
  <c r="AP37" i="4"/>
  <c r="AO37" i="4"/>
  <c r="AQ36" i="4"/>
  <c r="AP36" i="4"/>
  <c r="AO36" i="4"/>
  <c r="AQ35" i="4"/>
  <c r="AP35" i="4"/>
  <c r="AO35" i="4"/>
  <c r="AQ34" i="4"/>
  <c r="AP34" i="4"/>
  <c r="AO34" i="4"/>
  <c r="AQ32" i="4"/>
  <c r="AP32" i="4"/>
  <c r="AO32" i="4"/>
  <c r="AQ31" i="4"/>
  <c r="AP31" i="4"/>
  <c r="AO31" i="4"/>
  <c r="AQ30" i="4"/>
  <c r="AP30" i="4"/>
  <c r="AO30" i="4"/>
  <c r="AQ29" i="4"/>
  <c r="AP29" i="4"/>
  <c r="AO29" i="4"/>
  <c r="AQ28" i="4"/>
  <c r="AP28" i="4"/>
  <c r="AO28" i="4"/>
  <c r="AQ27" i="4"/>
  <c r="AP27" i="4"/>
  <c r="AO27" i="4"/>
  <c r="AQ26" i="4"/>
  <c r="AP26" i="4"/>
  <c r="AO26" i="4"/>
  <c r="AQ33" i="4"/>
  <c r="AP33" i="4"/>
  <c r="AO33" i="4"/>
  <c r="AQ39" i="8"/>
  <c r="AP39" i="8"/>
  <c r="AO39" i="8"/>
  <c r="AQ24" i="8"/>
  <c r="AP24" i="8"/>
  <c r="AO24" i="8"/>
  <c r="AQ12" i="8"/>
  <c r="AP12" i="8"/>
  <c r="AO12" i="8"/>
  <c r="AQ15" i="8"/>
  <c r="AP15" i="8"/>
  <c r="AO15" i="8"/>
  <c r="AQ19" i="8"/>
  <c r="AP19" i="8"/>
  <c r="AO19" i="8"/>
  <c r="AQ23" i="8"/>
  <c r="AP23" i="8"/>
  <c r="AO23" i="8"/>
  <c r="AQ41" i="8"/>
  <c r="AP41" i="8"/>
  <c r="AO41" i="8"/>
  <c r="AQ32" i="8"/>
  <c r="AP32" i="8"/>
  <c r="AO32" i="8"/>
  <c r="AQ38" i="8"/>
  <c r="AP38" i="8"/>
  <c r="AO38" i="8"/>
  <c r="AQ45" i="8"/>
  <c r="AP45" i="8"/>
  <c r="AO45" i="8"/>
</calcChain>
</file>

<file path=xl/sharedStrings.xml><?xml version="1.0" encoding="utf-8"?>
<sst xmlns="http://schemas.openxmlformats.org/spreadsheetml/2006/main" count="1925" uniqueCount="344">
  <si>
    <t>令和8年度　非常勤講師 雇用・委嘱計画調書</t>
    <rPh sb="0" eb="2">
      <t>レイワ</t>
    </rPh>
    <rPh sb="3" eb="5">
      <t>ネンド</t>
    </rPh>
    <rPh sb="6" eb="11">
      <t>ヒジョウキンコウシ</t>
    </rPh>
    <rPh sb="12" eb="14">
      <t>コヨウ</t>
    </rPh>
    <rPh sb="15" eb="17">
      <t>イショク</t>
    </rPh>
    <rPh sb="17" eb="21">
      <t>ケイカクチョウショ</t>
    </rPh>
    <phoneticPr fontId="1"/>
  </si>
  <si>
    <t>●●●●</t>
    <phoneticPr fontId="1"/>
  </si>
  <si>
    <t>下記計画調書の内容に齟齬ありません。</t>
    <rPh sb="0" eb="2">
      <t>カキ</t>
    </rPh>
    <rPh sb="2" eb="4">
      <t>ケイカク</t>
    </rPh>
    <rPh sb="4" eb="6">
      <t>チョウショ</t>
    </rPh>
    <rPh sb="7" eb="9">
      <t>ナイヨウ</t>
    </rPh>
    <rPh sb="10" eb="12">
      <t>ソゴ</t>
    </rPh>
    <phoneticPr fontId="1"/>
  </si>
  <si>
    <t>●年●月●日</t>
    <rPh sb="1" eb="2">
      <t>ネン</t>
    </rPh>
    <rPh sb="3" eb="4">
      <t>ガツ</t>
    </rPh>
    <rPh sb="5" eb="6">
      <t>ニチ</t>
    </rPh>
    <phoneticPr fontId="1"/>
  </si>
  <si>
    <t>調書連絡者内線：</t>
    <rPh sb="0" eb="2">
      <t>チョウショ</t>
    </rPh>
    <rPh sb="2" eb="5">
      <t>レンラクシャ</t>
    </rPh>
    <rPh sb="5" eb="7">
      <t>ナイセン</t>
    </rPh>
    <phoneticPr fontId="1"/>
  </si>
  <si>
    <t>調書連絡者アドレス：</t>
    <rPh sb="0" eb="2">
      <t>チョウショ</t>
    </rPh>
    <rPh sb="2" eb="5">
      <t>レンラクシャ</t>
    </rPh>
    <phoneticPr fontId="1"/>
  </si>
  <si>
    <t>性別</t>
    <rPh sb="0" eb="2">
      <t>セイベツ</t>
    </rPh>
    <phoneticPr fontId="1"/>
  </si>
  <si>
    <t>雇用/委嘱</t>
    <rPh sb="0" eb="2">
      <t>コヨウ</t>
    </rPh>
    <rPh sb="3" eb="5">
      <t>イショク</t>
    </rPh>
    <phoneticPr fontId="1"/>
  </si>
  <si>
    <t>非常勤歴</t>
    <rPh sb="0" eb="3">
      <t>ヒジョウキン</t>
    </rPh>
    <rPh sb="3" eb="4">
      <t>レキ</t>
    </rPh>
    <phoneticPr fontId="1"/>
  </si>
  <si>
    <t>単価</t>
    <rPh sb="0" eb="2">
      <t>タンカ</t>
    </rPh>
    <phoneticPr fontId="1"/>
  </si>
  <si>
    <t>授業開講部局</t>
    <rPh sb="0" eb="2">
      <t>ジュギョウ</t>
    </rPh>
    <rPh sb="2" eb="4">
      <t>カイコウ</t>
    </rPh>
    <rPh sb="4" eb="6">
      <t>ブキョク</t>
    </rPh>
    <phoneticPr fontId="1"/>
  </si>
  <si>
    <t>男</t>
    <rPh sb="0" eb="1">
      <t>オトコ</t>
    </rPh>
    <phoneticPr fontId="1"/>
  </si>
  <si>
    <t>女</t>
    <rPh sb="0" eb="1">
      <t>オンナ</t>
    </rPh>
    <phoneticPr fontId="1"/>
  </si>
  <si>
    <t>雇用</t>
    <rPh sb="0" eb="2">
      <t>コヨウ</t>
    </rPh>
    <phoneticPr fontId="1"/>
  </si>
  <si>
    <t>委嘱</t>
    <rPh sb="0" eb="2">
      <t>イショク</t>
    </rPh>
    <phoneticPr fontId="1"/>
  </si>
  <si>
    <t>その他</t>
    <rPh sb="2" eb="3">
      <t>タ</t>
    </rPh>
    <phoneticPr fontId="1"/>
  </si>
  <si>
    <t>無回答</t>
    <rPh sb="0" eb="3">
      <t>ムカイトウ</t>
    </rPh>
    <phoneticPr fontId="1"/>
  </si>
  <si>
    <t>―</t>
    <phoneticPr fontId="1"/>
  </si>
  <si>
    <t>無</t>
    <rPh sb="0" eb="1">
      <t>ナ</t>
    </rPh>
    <phoneticPr fontId="1"/>
  </si>
  <si>
    <t>有</t>
    <rPh sb="0" eb="1">
      <t>ア</t>
    </rPh>
    <phoneticPr fontId="1"/>
  </si>
  <si>
    <t>4,000円（原則）</t>
    <rPh sb="5" eb="6">
      <t>エン</t>
    </rPh>
    <rPh sb="7" eb="9">
      <t>ゲンソク</t>
    </rPh>
    <phoneticPr fontId="1"/>
  </si>
  <si>
    <t>6,000円（原則）</t>
    <rPh sb="5" eb="6">
      <t>エン</t>
    </rPh>
    <rPh sb="7" eb="9">
      <t>ゲンソク</t>
    </rPh>
    <phoneticPr fontId="1"/>
  </si>
  <si>
    <t>8,000円（経過措置）</t>
    <rPh sb="5" eb="6">
      <t>エン</t>
    </rPh>
    <rPh sb="7" eb="9">
      <t>ケイカ</t>
    </rPh>
    <rPh sb="9" eb="11">
      <t>ソチ</t>
    </rPh>
    <phoneticPr fontId="1"/>
  </si>
  <si>
    <t>6,000円（特例）</t>
    <rPh sb="5" eb="6">
      <t>エン</t>
    </rPh>
    <rPh sb="7" eb="9">
      <t>トクレイ</t>
    </rPh>
    <phoneticPr fontId="1"/>
  </si>
  <si>
    <t>8,000円（特例）</t>
    <rPh sb="5" eb="6">
      <t>エン</t>
    </rPh>
    <rPh sb="7" eb="9">
      <t>トクレイ</t>
    </rPh>
    <phoneticPr fontId="1"/>
  </si>
  <si>
    <t>無給（本人辞退）</t>
    <rPh sb="0" eb="2">
      <t>ムキュウ</t>
    </rPh>
    <rPh sb="3" eb="5">
      <t>ホンニン</t>
    </rPh>
    <rPh sb="5" eb="7">
      <t>ジタイ</t>
    </rPh>
    <phoneticPr fontId="1"/>
  </si>
  <si>
    <t>開始日</t>
    <rPh sb="0" eb="3">
      <t>カイシビ</t>
    </rPh>
    <phoneticPr fontId="1"/>
  </si>
  <si>
    <t>終了日</t>
    <rPh sb="0" eb="3">
      <t>シュウリョウビ</t>
    </rPh>
    <phoneticPr fontId="1"/>
  </si>
  <si>
    <t>バイアウト</t>
    <phoneticPr fontId="1"/>
  </si>
  <si>
    <t>制度利用</t>
    <rPh sb="0" eb="2">
      <t>セイド</t>
    </rPh>
    <rPh sb="2" eb="4">
      <t>リヨウ</t>
    </rPh>
    <phoneticPr fontId="1"/>
  </si>
  <si>
    <t>遠隔地旅費</t>
    <rPh sb="0" eb="5">
      <t>エンカクチリョヒ</t>
    </rPh>
    <phoneticPr fontId="1"/>
  </si>
  <si>
    <t>遠隔地</t>
    <rPh sb="0" eb="3">
      <t>エンカクチ</t>
    </rPh>
    <phoneticPr fontId="1"/>
  </si>
  <si>
    <t>合併授業フラグ</t>
    <rPh sb="0" eb="4">
      <t>ガッペイジュギョウ</t>
    </rPh>
    <phoneticPr fontId="1"/>
  </si>
  <si>
    <t>合併授業　無</t>
    <rPh sb="0" eb="2">
      <t>ガッペイ</t>
    </rPh>
    <rPh sb="2" eb="4">
      <t>ジュギョウ</t>
    </rPh>
    <rPh sb="5" eb="6">
      <t>ナ</t>
    </rPh>
    <phoneticPr fontId="1"/>
  </si>
  <si>
    <t>合併授業　有</t>
    <rPh sb="0" eb="2">
      <t>ガッペイ</t>
    </rPh>
    <rPh sb="2" eb="4">
      <t>ジュギョウ</t>
    </rPh>
    <rPh sb="5" eb="6">
      <t>アリ</t>
    </rPh>
    <phoneticPr fontId="1"/>
  </si>
  <si>
    <t>学期</t>
    <rPh sb="0" eb="2">
      <t>ガッキ</t>
    </rPh>
    <phoneticPr fontId="1"/>
  </si>
  <si>
    <t>Sセメ・Aセメ</t>
    <phoneticPr fontId="1"/>
  </si>
  <si>
    <t>Sセメ</t>
    <phoneticPr fontId="1"/>
  </si>
  <si>
    <t>Aセメ</t>
    <phoneticPr fontId="1"/>
  </si>
  <si>
    <t>S1ターム</t>
    <phoneticPr fontId="1"/>
  </si>
  <si>
    <t>S2ターム</t>
    <phoneticPr fontId="1"/>
  </si>
  <si>
    <t>A1ターム</t>
    <phoneticPr fontId="1"/>
  </si>
  <si>
    <t>A2ターム</t>
    <phoneticPr fontId="1"/>
  </si>
  <si>
    <t>前期</t>
    <rPh sb="0" eb="2">
      <t>ゼンキ</t>
    </rPh>
    <phoneticPr fontId="1"/>
  </si>
  <si>
    <t>後期</t>
    <rPh sb="0" eb="2">
      <t>コウキ</t>
    </rPh>
    <phoneticPr fontId="1"/>
  </si>
  <si>
    <t>総文</t>
    <rPh sb="0" eb="1">
      <t>ソウ</t>
    </rPh>
    <rPh sb="1" eb="2">
      <t>ブン</t>
    </rPh>
    <phoneticPr fontId="1"/>
  </si>
  <si>
    <t>数理</t>
    <rPh sb="0" eb="2">
      <t>スウリ</t>
    </rPh>
    <phoneticPr fontId="1"/>
  </si>
  <si>
    <t>授業区分</t>
  </si>
  <si>
    <t>通常</t>
    <rPh sb="0" eb="2">
      <t>ツウジョウ</t>
    </rPh>
    <phoneticPr fontId="1"/>
  </si>
  <si>
    <t>集中講義</t>
    <rPh sb="0" eb="2">
      <t>シュウチュウ</t>
    </rPh>
    <rPh sb="2" eb="4">
      <t>コウギ</t>
    </rPh>
    <phoneticPr fontId="1"/>
  </si>
  <si>
    <t>ｵﾑﾆﾊﾞｽ講義</t>
    <rPh sb="6" eb="8">
      <t>コウギ</t>
    </rPh>
    <phoneticPr fontId="1"/>
  </si>
  <si>
    <t>毎週</t>
    <rPh sb="0" eb="2">
      <t>マイシュウ</t>
    </rPh>
    <phoneticPr fontId="1"/>
  </si>
  <si>
    <t>期間内</t>
    <rPh sb="0" eb="3">
      <t>キカンナイ</t>
    </rPh>
    <phoneticPr fontId="1"/>
  </si>
  <si>
    <t>担当形式</t>
    <rPh sb="0" eb="2">
      <t>タントウ</t>
    </rPh>
    <rPh sb="2" eb="4">
      <t>ケイシキ</t>
    </rPh>
    <phoneticPr fontId="1"/>
  </si>
  <si>
    <t>集中</t>
    <rPh sb="0" eb="2">
      <t>シュウチュウ</t>
    </rPh>
    <phoneticPr fontId="1"/>
  </si>
  <si>
    <t>隔週</t>
    <rPh sb="0" eb="2">
      <t>カクシュウ</t>
    </rPh>
    <phoneticPr fontId="1"/>
  </si>
  <si>
    <t>◎</t>
  </si>
  <si>
    <t>◎</t>
    <phoneticPr fontId="1"/>
  </si>
  <si>
    <t>Sセメ・Aセメ</t>
  </si>
  <si>
    <t>Sセメ</t>
  </si>
  <si>
    <t>Aセメ</t>
  </si>
  <si>
    <t>S1ターム</t>
  </si>
  <si>
    <t>S2ターム</t>
  </si>
  <si>
    <t>A1ターム</t>
  </si>
  <si>
    <t>A2ターム</t>
  </si>
  <si>
    <t>中央経費（教養・総文）</t>
    <rPh sb="0" eb="4">
      <t>チュウオウケイヒ</t>
    </rPh>
    <rPh sb="5" eb="7">
      <t>キョウヨウ</t>
    </rPh>
    <rPh sb="8" eb="9">
      <t>ソウ</t>
    </rPh>
    <rPh sb="9" eb="10">
      <t>ブン</t>
    </rPh>
    <phoneticPr fontId="1"/>
  </si>
  <si>
    <t>数理経費</t>
    <rPh sb="0" eb="2">
      <t>スウリ</t>
    </rPh>
    <rPh sb="2" eb="4">
      <t>ケイヒ</t>
    </rPh>
    <phoneticPr fontId="1"/>
  </si>
  <si>
    <t>PEAK経費</t>
    <rPh sb="4" eb="6">
      <t>ケイヒ</t>
    </rPh>
    <phoneticPr fontId="1"/>
  </si>
  <si>
    <t>予算科目</t>
    <rPh sb="0" eb="4">
      <t>ヨサンカモク</t>
    </rPh>
    <phoneticPr fontId="1"/>
  </si>
  <si>
    <t>部署コード</t>
    <rPh sb="0" eb="2">
      <t>ブショ</t>
    </rPh>
    <phoneticPr fontId="1"/>
  </si>
  <si>
    <t>0850011408</t>
  </si>
  <si>
    <t>085799GL08</t>
  </si>
  <si>
    <t>ｸﾞﾛｰﾊﾞﾙ教育ｾﾝﾀｰ予算</t>
    <rPh sb="7" eb="9">
      <t>キョウイク</t>
    </rPh>
    <rPh sb="13" eb="15">
      <t>ヨサン</t>
    </rPh>
    <phoneticPr fontId="1"/>
  </si>
  <si>
    <t>ﾌﾟﾛｼﾞｪｸﾄｺｰﾄﾞ</t>
    <phoneticPr fontId="1"/>
  </si>
  <si>
    <t>0850011421</t>
    <phoneticPr fontId="1"/>
  </si>
  <si>
    <t>その他経費</t>
    <rPh sb="2" eb="3">
      <t>タ</t>
    </rPh>
    <rPh sb="3" eb="5">
      <t>ケイヒ</t>
    </rPh>
    <phoneticPr fontId="1"/>
  </si>
  <si>
    <t>要上書き記入</t>
    <rPh sb="0" eb="1">
      <t>ヨウ</t>
    </rPh>
    <rPh sb="1" eb="3">
      <t>ウワガ</t>
    </rPh>
    <rPh sb="4" eb="6">
      <t>キニュウ</t>
    </rPh>
    <phoneticPr fontId="1"/>
  </si>
  <si>
    <t>交通費経費種類</t>
    <rPh sb="0" eb="3">
      <t>コウツウヒ</t>
    </rPh>
    <rPh sb="3" eb="5">
      <t>ケイヒ</t>
    </rPh>
    <rPh sb="5" eb="7">
      <t>シュルイ</t>
    </rPh>
    <phoneticPr fontId="1"/>
  </si>
  <si>
    <t>謝金経費に同じ</t>
    <rPh sb="0" eb="2">
      <t>シャキン</t>
    </rPh>
    <rPh sb="2" eb="4">
      <t>ケイヒ</t>
    </rPh>
    <rPh sb="5" eb="6">
      <t>オナ</t>
    </rPh>
    <phoneticPr fontId="1"/>
  </si>
  <si>
    <t>謝金経費と別経費</t>
    <rPh sb="0" eb="2">
      <t>シャキン</t>
    </rPh>
    <rPh sb="2" eb="4">
      <t>ケイヒ</t>
    </rPh>
    <rPh sb="5" eb="6">
      <t>ベツ</t>
    </rPh>
    <rPh sb="6" eb="8">
      <t>ケイヒ</t>
    </rPh>
    <phoneticPr fontId="1"/>
  </si>
  <si>
    <t>交通費支給無し</t>
    <rPh sb="0" eb="3">
      <t>コウツウヒ</t>
    </rPh>
    <rPh sb="3" eb="5">
      <t>シキュウ</t>
    </rPh>
    <rPh sb="5" eb="6">
      <t>ナ</t>
    </rPh>
    <phoneticPr fontId="1"/>
  </si>
  <si>
    <t>文字</t>
    <rPh sb="0" eb="2">
      <t>モジ</t>
    </rPh>
    <phoneticPr fontId="1"/>
  </si>
  <si>
    <t>国籍</t>
    <rPh sb="0" eb="2">
      <t>コクセキ</t>
    </rPh>
    <phoneticPr fontId="1"/>
  </si>
  <si>
    <t>日本</t>
    <rPh sb="0" eb="2">
      <t>ニホン</t>
    </rPh>
    <phoneticPr fontId="1"/>
  </si>
  <si>
    <t>外国</t>
    <rPh sb="0" eb="2">
      <t>ガイコク</t>
    </rPh>
    <phoneticPr fontId="1"/>
  </si>
  <si>
    <t>No.</t>
    <phoneticPr fontId="1"/>
  </si>
  <si>
    <t>関数</t>
    <rPh sb="0" eb="2">
      <t>カンスウ</t>
    </rPh>
    <phoneticPr fontId="1"/>
  </si>
  <si>
    <t>自由記述</t>
    <rPh sb="0" eb="4">
      <t>ジユウキジュツ</t>
    </rPh>
    <phoneticPr fontId="1"/>
  </si>
  <si>
    <t>選択</t>
    <rPh sb="0" eb="2">
      <t>センタク</t>
    </rPh>
    <phoneticPr fontId="1"/>
  </si>
  <si>
    <t>旧姓使用</t>
    <rPh sb="0" eb="2">
      <t>キュウセイ</t>
    </rPh>
    <rPh sb="2" eb="4">
      <t>シヨウ</t>
    </rPh>
    <phoneticPr fontId="1"/>
  </si>
  <si>
    <t>③性別</t>
    <rPh sb="1" eb="3">
      <t>セイベツ</t>
    </rPh>
    <phoneticPr fontId="1"/>
  </si>
  <si>
    <t>◎✖</t>
    <phoneticPr fontId="1"/>
  </si>
  <si>
    <t>時間</t>
  </si>
  <si>
    <t>①氏名</t>
    <rPh sb="1" eb="3">
      <t>シメイ</t>
    </rPh>
    <phoneticPr fontId="1"/>
  </si>
  <si>
    <t>②ふりがな</t>
    <phoneticPr fontId="1"/>
  </si>
  <si>
    <t>関数/一部記入</t>
    <rPh sb="0" eb="2">
      <t>カンスウ</t>
    </rPh>
    <rPh sb="3" eb="5">
      <t>イチブ</t>
    </rPh>
    <rPh sb="5" eb="7">
      <t>キニュウ</t>
    </rPh>
    <phoneticPr fontId="1"/>
  </si>
  <si>
    <t>定数</t>
    <rPh sb="0" eb="2">
      <t>テイスウ</t>
    </rPh>
    <phoneticPr fontId="1"/>
  </si>
  <si>
    <t>調書作成責任者：</t>
    <rPh sb="0" eb="2">
      <t>チョウショ</t>
    </rPh>
    <rPh sb="2" eb="4">
      <t>サクセイ</t>
    </rPh>
    <rPh sb="4" eb="7">
      <t>セキニンシャ</t>
    </rPh>
    <phoneticPr fontId="1"/>
  </si>
  <si>
    <t>提出日：</t>
    <rPh sb="0" eb="2">
      <t>テイシュツ</t>
    </rPh>
    <rPh sb="2" eb="3">
      <t>ビ</t>
    </rPh>
    <phoneticPr fontId="1"/>
  </si>
  <si>
    <t>調書連絡者氏名：</t>
    <rPh sb="0" eb="2">
      <t>チョウショ</t>
    </rPh>
    <rPh sb="2" eb="5">
      <t>レンラクシャ</t>
    </rPh>
    <rPh sb="5" eb="7">
      <t>シメイ</t>
    </rPh>
    <phoneticPr fontId="1"/>
  </si>
  <si>
    <t>その他コース名等：</t>
    <rPh sb="2" eb="3">
      <t>タ</t>
    </rPh>
    <rPh sb="6" eb="7">
      <t>メイ</t>
    </rPh>
    <rPh sb="7" eb="8">
      <t>トウ</t>
    </rPh>
    <phoneticPr fontId="1"/>
  </si>
  <si>
    <t>部会等CD</t>
  </si>
  <si>
    <t>部会専攻等名</t>
  </si>
  <si>
    <t>英語部会</t>
  </si>
  <si>
    <t>ドイツ語部会</t>
  </si>
  <si>
    <t>フランス語・イタリア語部会</t>
  </si>
  <si>
    <t>中国語部会</t>
  </si>
  <si>
    <t>ロシア語部会</t>
  </si>
  <si>
    <t>スペイン語部会</t>
  </si>
  <si>
    <t>古典語・地中海諸言語部会</t>
  </si>
  <si>
    <t>法・政治部会</t>
  </si>
  <si>
    <t>経済・統計部会</t>
  </si>
  <si>
    <t>社会・社会思想史部会</t>
  </si>
  <si>
    <t>国際関係部会</t>
  </si>
  <si>
    <t>歴史学部会</t>
  </si>
  <si>
    <t>国文・漢文学部会</t>
  </si>
  <si>
    <t>文化人類学部会</t>
  </si>
  <si>
    <t>哲学・科学史部会</t>
  </si>
  <si>
    <t>心理・教育学部会</t>
  </si>
  <si>
    <t>人文地理学部会</t>
  </si>
  <si>
    <t>物理部会</t>
  </si>
  <si>
    <t>化学部会</t>
  </si>
  <si>
    <t>生物部会</t>
  </si>
  <si>
    <t>情報・図形部会</t>
  </si>
  <si>
    <t>宇宙地球部会</t>
  </si>
  <si>
    <t>スポーツ・身体運動部会</t>
  </si>
  <si>
    <t>数学部会</t>
  </si>
  <si>
    <t>教養教育高度化機構</t>
  </si>
  <si>
    <t>PEAK前期部会</t>
  </si>
  <si>
    <t>テーマ講義</t>
  </si>
  <si>
    <t>教務委員会</t>
  </si>
  <si>
    <t>学術俯瞰</t>
  </si>
  <si>
    <t>情報メディア科学担当委員会</t>
  </si>
  <si>
    <t>初年次ゼミナール文科運営委員会</t>
  </si>
  <si>
    <t>日本語部会</t>
  </si>
  <si>
    <t>先進科学部会</t>
  </si>
  <si>
    <t>先進融合部会</t>
  </si>
  <si>
    <t>担当部会なし（前期第一係）</t>
  </si>
  <si>
    <t>教養学科</t>
  </si>
  <si>
    <t>教養学科　超域文化科学分科</t>
  </si>
  <si>
    <t>教養学科　地域文化研究分科</t>
  </si>
  <si>
    <t>教養学科　総合社会科学分科</t>
  </si>
  <si>
    <t>学際科学科</t>
  </si>
  <si>
    <t>統合自然科学科</t>
  </si>
  <si>
    <t>アイコム</t>
  </si>
  <si>
    <t>教養学科　国際日本研究コース（JEA）</t>
  </si>
  <si>
    <t>学際科学科　国際環境学コース（ES）</t>
  </si>
  <si>
    <t>TLP委員会</t>
  </si>
  <si>
    <t>拡大外国語委員会</t>
  </si>
  <si>
    <t>東アジア・リベラルアーツ・イニシアティブ（EALAI）</t>
  </si>
  <si>
    <t>大学院数理科学研究科</t>
  </si>
  <si>
    <t>言語情報科学専攻</t>
  </si>
  <si>
    <t>超域文化科学専攻</t>
  </si>
  <si>
    <t>地域文化研究専攻</t>
  </si>
  <si>
    <t>国際社会科学専攻</t>
  </si>
  <si>
    <t>広域科学専攻　生命環境科学系</t>
  </si>
  <si>
    <t>広域科学専攻　相関基礎科学系</t>
  </si>
  <si>
    <t>広域科学専攻　広域システム科学系</t>
  </si>
  <si>
    <t>人間の安全保障プログラム（HSP）</t>
  </si>
  <si>
    <t>科学技術インタープリター養成プログラム</t>
  </si>
  <si>
    <t>グローバル共生プログラム（GHP）</t>
  </si>
  <si>
    <t>欧州研究プログラム（ESP)</t>
  </si>
  <si>
    <t>国際人材養成プログラム（GSP）</t>
  </si>
  <si>
    <t>学融合プログラム</t>
  </si>
  <si>
    <t>国際環境学プログラム（GPES）</t>
  </si>
  <si>
    <t>多文化共生・統合人間学プログラム（IHS）</t>
  </si>
  <si>
    <t>難民移民寄付講座</t>
  </si>
  <si>
    <t>学生相談所</t>
  </si>
  <si>
    <t>教務課前期第二係</t>
  </si>
  <si>
    <t>教務課後期課程係</t>
  </si>
  <si>
    <t>総合文化大学院係</t>
  </si>
  <si>
    <t>数理科学教務係</t>
  </si>
  <si>
    <t>進化認知科学研究センター</t>
  </si>
  <si>
    <t>スルタン・カブース・グローバル中東研究寄付講座</t>
  </si>
  <si>
    <t>芸術創造連携研究機構</t>
  </si>
  <si>
    <t>先端基礎科学推進国際卓越大学院</t>
  </si>
  <si>
    <t>留学生相談室　日本語補講コース</t>
  </si>
  <si>
    <t>AAT教員関係</t>
  </si>
  <si>
    <t>心の多様性と適応の連携研究機構</t>
  </si>
  <si>
    <t>地域未来社会連携研究機構</t>
  </si>
  <si>
    <t>韓国朝鮮語部会</t>
    <rPh sb="5" eb="7">
      <t>ブカイ</t>
    </rPh>
    <phoneticPr fontId="1"/>
  </si>
  <si>
    <t>プルダウン使用</t>
    <rPh sb="5" eb="7">
      <t>シヨウ</t>
    </rPh>
    <phoneticPr fontId="1"/>
  </si>
  <si>
    <t>プルダウンから抜いたもの</t>
    <rPh sb="7" eb="8">
      <t>ヌ</t>
    </rPh>
    <phoneticPr fontId="1"/>
  </si>
  <si>
    <t>2019年以降無し　紛らわしいので外す</t>
    <rPh sb="4" eb="5">
      <t>ネン</t>
    </rPh>
    <rPh sb="5" eb="7">
      <t>イコウ</t>
    </rPh>
    <rPh sb="7" eb="8">
      <t>ナ</t>
    </rPh>
    <rPh sb="10" eb="11">
      <t>マギ</t>
    </rPh>
    <rPh sb="17" eb="18">
      <t>ハズ</t>
    </rPh>
    <phoneticPr fontId="1"/>
  </si>
  <si>
    <t>2019以来無いため抜いた</t>
    <rPh sb="4" eb="6">
      <t>イライ</t>
    </rPh>
    <rPh sb="6" eb="7">
      <t>ナ</t>
    </rPh>
    <rPh sb="10" eb="11">
      <t>ヌ</t>
    </rPh>
    <phoneticPr fontId="1"/>
  </si>
  <si>
    <t>ほぼ2013年のみで紛らわしいので抜いた</t>
    <rPh sb="6" eb="7">
      <t>ネン</t>
    </rPh>
    <rPh sb="10" eb="11">
      <t>マギ</t>
    </rPh>
    <rPh sb="17" eb="18">
      <t>ヌ</t>
    </rPh>
    <phoneticPr fontId="1"/>
  </si>
  <si>
    <t>2018年以来無いため抜いた</t>
    <rPh sb="4" eb="5">
      <t>ネン</t>
    </rPh>
    <rPh sb="5" eb="7">
      <t>イライ</t>
    </rPh>
    <rPh sb="7" eb="8">
      <t>ナ</t>
    </rPh>
    <rPh sb="11" eb="12">
      <t>ヌ</t>
    </rPh>
    <phoneticPr fontId="1"/>
  </si>
  <si>
    <t>2019年以来無いため抜いた</t>
    <rPh sb="4" eb="5">
      <t>ネン</t>
    </rPh>
    <rPh sb="5" eb="7">
      <t>イライ</t>
    </rPh>
    <rPh sb="7" eb="8">
      <t>ナ</t>
    </rPh>
    <rPh sb="11" eb="12">
      <t>ヌ</t>
    </rPh>
    <phoneticPr fontId="1"/>
  </si>
  <si>
    <t>2016年しか無いため抜いた</t>
    <rPh sb="4" eb="5">
      <t>ネン</t>
    </rPh>
    <rPh sb="7" eb="8">
      <t>ナ</t>
    </rPh>
    <rPh sb="11" eb="12">
      <t>ヌ</t>
    </rPh>
    <phoneticPr fontId="1"/>
  </si>
  <si>
    <t>2014年以来無いので抜いた</t>
    <rPh sb="4" eb="7">
      <t>ネンイライ</t>
    </rPh>
    <rPh sb="7" eb="8">
      <t>ナ</t>
    </rPh>
    <rPh sb="11" eb="12">
      <t>ヌ</t>
    </rPh>
    <phoneticPr fontId="1"/>
  </si>
  <si>
    <t>使用歴が無いため抜いた</t>
    <rPh sb="0" eb="2">
      <t>シヨウ</t>
    </rPh>
    <rPh sb="2" eb="3">
      <t>レキ</t>
    </rPh>
    <rPh sb="4" eb="5">
      <t>ナ</t>
    </rPh>
    <rPh sb="8" eb="9">
      <t>ヌ</t>
    </rPh>
    <phoneticPr fontId="1"/>
  </si>
  <si>
    <t>2014年の1回のみのため抜いた</t>
    <rPh sb="4" eb="5">
      <t>ネン</t>
    </rPh>
    <rPh sb="7" eb="8">
      <t>カイ</t>
    </rPh>
    <rPh sb="13" eb="14">
      <t>ヌ</t>
    </rPh>
    <phoneticPr fontId="1"/>
  </si>
  <si>
    <t>【プルダウン選択】</t>
    <rPh sb="6" eb="8">
      <t>センタク</t>
    </rPh>
    <phoneticPr fontId="1"/>
  </si>
  <si>
    <t>学外/学内</t>
    <rPh sb="0" eb="2">
      <t>ガクガイ</t>
    </rPh>
    <rPh sb="3" eb="5">
      <t>ガクナイ</t>
    </rPh>
    <phoneticPr fontId="1"/>
  </si>
  <si>
    <t>学外</t>
    <rPh sb="0" eb="2">
      <t>ガクガイ</t>
    </rPh>
    <phoneticPr fontId="1"/>
  </si>
  <si>
    <t>学内</t>
    <rPh sb="0" eb="2">
      <t>ガクナイ</t>
    </rPh>
    <phoneticPr fontId="1"/>
  </si>
  <si>
    <t>無給（学内非常勤）</t>
    <rPh sb="0" eb="2">
      <t>ムキュウ</t>
    </rPh>
    <rPh sb="3" eb="8">
      <t>ガクナイヒジョウキン</t>
    </rPh>
    <phoneticPr fontId="1"/>
  </si>
  <si>
    <t>④学外非常勤／
学内非常勤</t>
    <rPh sb="1" eb="3">
      <t>ガクガイ</t>
    </rPh>
    <rPh sb="3" eb="6">
      <t>ヒジョウキン</t>
    </rPh>
    <rPh sb="8" eb="10">
      <t>ガクナイ</t>
    </rPh>
    <rPh sb="10" eb="13">
      <t>ヒジョウキン</t>
    </rPh>
    <phoneticPr fontId="1"/>
  </si>
  <si>
    <r>
      <rPr>
        <b/>
        <sz val="9"/>
        <color theme="1"/>
        <rFont val="HG丸ｺﾞｼｯｸM-PRO"/>
        <family val="3"/>
        <charset val="128"/>
      </rPr>
      <t>(学外のみ選択)</t>
    </r>
    <r>
      <rPr>
        <sz val="9"/>
        <color theme="1"/>
        <rFont val="HG丸ｺﾞｼｯｸM-PRO"/>
        <family val="3"/>
        <charset val="128"/>
      </rPr>
      <t xml:space="preserve">
⑦国籍</t>
    </r>
    <rPh sb="5" eb="7">
      <t>センタク</t>
    </rPh>
    <rPh sb="10" eb="12">
      <t>コクセキ</t>
    </rPh>
    <phoneticPr fontId="1"/>
  </si>
  <si>
    <t>⑩前年度・同年度
非常勤講師歴</t>
    <rPh sb="1" eb="4">
      <t>ゼンネンド</t>
    </rPh>
    <rPh sb="5" eb="8">
      <t>ドウネンド</t>
    </rPh>
    <rPh sb="9" eb="14">
      <t>ヒジョウキンコウシ</t>
    </rPh>
    <rPh sb="14" eb="15">
      <t>レキ</t>
    </rPh>
    <phoneticPr fontId="1"/>
  </si>
  <si>
    <r>
      <rPr>
        <b/>
        <sz val="9"/>
        <color theme="1"/>
        <rFont val="HG丸ｺﾞｼｯｸM-PRO"/>
        <family val="3"/>
        <charset val="128"/>
      </rPr>
      <t>(学外のみ選択)</t>
    </r>
    <r>
      <rPr>
        <sz val="9"/>
        <color theme="1"/>
        <rFont val="HG丸ｺﾞｼｯｸM-PRO"/>
        <family val="3"/>
        <charset val="128"/>
      </rPr>
      <t xml:space="preserve">
⑪雇用／委嘱</t>
    </r>
    <rPh sb="10" eb="12">
      <t>コヨウ</t>
    </rPh>
    <rPh sb="13" eb="15">
      <t>イショク</t>
    </rPh>
    <phoneticPr fontId="1"/>
  </si>
  <si>
    <t>㉑合併授業
の有無</t>
    <rPh sb="1" eb="3">
      <t>ガッペイ</t>
    </rPh>
    <rPh sb="3" eb="5">
      <t>ジュギョウ</t>
    </rPh>
    <rPh sb="7" eb="9">
      <t>ウム</t>
    </rPh>
    <phoneticPr fontId="1"/>
  </si>
  <si>
    <t>㉓非常勤講師枠
※通常枠以外
の場合記載</t>
    <rPh sb="1" eb="4">
      <t>ヒジョウキン</t>
    </rPh>
    <rPh sb="4" eb="6">
      <t>コウシ</t>
    </rPh>
    <rPh sb="6" eb="7">
      <t>ワク</t>
    </rPh>
    <rPh sb="10" eb="12">
      <t>ツウジョウ</t>
    </rPh>
    <rPh sb="12" eb="13">
      <t>ワク</t>
    </rPh>
    <rPh sb="13" eb="15">
      <t>イガイ</t>
    </rPh>
    <rPh sb="17" eb="19">
      <t>バアイ</t>
    </rPh>
    <rPh sb="19" eb="21">
      <t>キサイ</t>
    </rPh>
    <phoneticPr fontId="1"/>
  </si>
  <si>
    <t>㉔バイアウト利用</t>
    <rPh sb="6" eb="8">
      <t>リヨウ</t>
    </rPh>
    <phoneticPr fontId="1"/>
  </si>
  <si>
    <t>㉖謝金経費
予算科目</t>
    <rPh sb="1" eb="3">
      <t>シャキン</t>
    </rPh>
    <rPh sb="3" eb="5">
      <t>ケイヒ</t>
    </rPh>
    <rPh sb="7" eb="9">
      <t>ヨサン</t>
    </rPh>
    <rPh sb="9" eb="11">
      <t>カモク</t>
    </rPh>
    <phoneticPr fontId="1"/>
  </si>
  <si>
    <t>㉗謝金経費
部署コード</t>
    <rPh sb="1" eb="3">
      <t>シャキン</t>
    </rPh>
    <rPh sb="3" eb="5">
      <t>ケイヒ</t>
    </rPh>
    <rPh sb="7" eb="9">
      <t>ブショ</t>
    </rPh>
    <phoneticPr fontId="1"/>
  </si>
  <si>
    <t>㉘謝金経費
ﾌﾟﾛｼﾞｪｸﾄｺｰﾄﾞ</t>
    <rPh sb="1" eb="3">
      <t>シャキン</t>
    </rPh>
    <rPh sb="3" eb="5">
      <t>ケイヒ</t>
    </rPh>
    <phoneticPr fontId="1"/>
  </si>
  <si>
    <t>単位</t>
    <rPh sb="0" eb="2">
      <t>タンイ</t>
    </rPh>
    <phoneticPr fontId="1"/>
  </si>
  <si>
    <t>⑤定年特例</t>
    <rPh sb="1" eb="5">
      <t>テイネントクレイ</t>
    </rPh>
    <phoneticPr fontId="1"/>
  </si>
  <si>
    <r>
      <rPr>
        <b/>
        <sz val="9"/>
        <color theme="1"/>
        <rFont val="HG丸ｺﾞｼｯｸM-PRO"/>
        <family val="3"/>
        <charset val="128"/>
      </rPr>
      <t>(学外のみ選択)</t>
    </r>
    <r>
      <rPr>
        <sz val="9"/>
        <color theme="1"/>
        <rFont val="HG丸ｺﾞｼｯｸM-PRO"/>
        <family val="3"/>
        <charset val="128"/>
      </rPr>
      <t xml:space="preserve">
⑥旧姓使用</t>
    </r>
    <rPh sb="1" eb="3">
      <t>ガクガイ</t>
    </rPh>
    <rPh sb="5" eb="7">
      <t>センタク</t>
    </rPh>
    <phoneticPr fontId="1"/>
  </si>
  <si>
    <t>㉙外国からの
リモート授業</t>
    <rPh sb="1" eb="3">
      <t>ガイコク</t>
    </rPh>
    <rPh sb="11" eb="13">
      <t>ジュギョウ</t>
    </rPh>
    <phoneticPr fontId="1"/>
  </si>
  <si>
    <t>㉚遠隔地旅費</t>
    <rPh sb="1" eb="4">
      <t>エンカクチ</t>
    </rPh>
    <rPh sb="4" eb="6">
      <t>リョヒ</t>
    </rPh>
    <phoneticPr fontId="1"/>
  </si>
  <si>
    <r>
      <t>⑧</t>
    </r>
    <r>
      <rPr>
        <b/>
        <sz val="9"/>
        <color rgb="FFFF0000"/>
        <rFont val="HG丸ｺﾞｼｯｸM-PRO"/>
        <family val="3"/>
        <charset val="128"/>
      </rPr>
      <t>授業開始時点</t>
    </r>
    <r>
      <rPr>
        <sz val="9"/>
        <color theme="1"/>
        <rFont val="HG丸ｺﾞｼｯｸM-PRO"/>
        <family val="3"/>
        <charset val="128"/>
      </rPr>
      <t>の本務先
（名称・所属・職名）
※</t>
    </r>
    <r>
      <rPr>
        <b/>
        <sz val="9"/>
        <color rgb="FFFF0000"/>
        <rFont val="HG丸ｺﾞｼｯｸM-PRO"/>
        <family val="3"/>
        <charset val="128"/>
      </rPr>
      <t>常勤</t>
    </r>
    <r>
      <rPr>
        <sz val="9"/>
        <color theme="1"/>
        <rFont val="HG丸ｺﾞｼｯｸM-PRO"/>
        <family val="3"/>
        <charset val="128"/>
      </rPr>
      <t>かつ</t>
    </r>
    <r>
      <rPr>
        <b/>
        <sz val="9"/>
        <color rgb="FFFF0000"/>
        <rFont val="HG丸ｺﾞｼｯｸM-PRO"/>
        <family val="3"/>
        <charset val="128"/>
      </rPr>
      <t>有給</t>
    </r>
    <r>
      <rPr>
        <sz val="9"/>
        <color theme="1"/>
        <rFont val="HG丸ｺﾞｼｯｸM-PRO"/>
        <family val="3"/>
        <charset val="128"/>
      </rPr>
      <t xml:space="preserve">の職を
持つ本務先に限る
</t>
    </r>
    <r>
      <rPr>
        <sz val="8"/>
        <color theme="1"/>
        <rFont val="HG丸ｺﾞｼｯｸM-PRO"/>
        <family val="3"/>
        <charset val="128"/>
      </rPr>
      <t>（非常勤講師・名誉教授等は不要のため「なし」と記載）</t>
    </r>
    <rPh sb="1" eb="3">
      <t>ジュギョウ</t>
    </rPh>
    <rPh sb="3" eb="5">
      <t>カイシ</t>
    </rPh>
    <rPh sb="5" eb="7">
      <t>ジテン</t>
    </rPh>
    <rPh sb="8" eb="10">
      <t>ホンム</t>
    </rPh>
    <rPh sb="10" eb="11">
      <t>サキ</t>
    </rPh>
    <rPh sb="13" eb="15">
      <t>メイショウ</t>
    </rPh>
    <rPh sb="16" eb="18">
      <t>ショゾク</t>
    </rPh>
    <rPh sb="19" eb="21">
      <t>ショクメイ</t>
    </rPh>
    <rPh sb="25" eb="27">
      <t>ジョウキン</t>
    </rPh>
    <rPh sb="29" eb="31">
      <t>ユウキュウ</t>
    </rPh>
    <rPh sb="32" eb="33">
      <t>ショク</t>
    </rPh>
    <rPh sb="35" eb="36">
      <t>モ</t>
    </rPh>
    <rPh sb="37" eb="39">
      <t>ホンム</t>
    </rPh>
    <rPh sb="39" eb="40">
      <t>サキ</t>
    </rPh>
    <rPh sb="41" eb="42">
      <t>カギ</t>
    </rPh>
    <rPh sb="45" eb="50">
      <t>ヒジョウキンコウシ</t>
    </rPh>
    <rPh sb="51" eb="55">
      <t>メイヨキョウジュ</t>
    </rPh>
    <rPh sb="55" eb="56">
      <t>トウ</t>
    </rPh>
    <rPh sb="57" eb="59">
      <t>フヨウ</t>
    </rPh>
    <rPh sb="67" eb="69">
      <t>キサイ</t>
    </rPh>
    <phoneticPr fontId="1"/>
  </si>
  <si>
    <t>⑬担当科目名
※原則シラバスに掲載
する正式な科目名を記載</t>
    <rPh sb="1" eb="3">
      <t>タントウ</t>
    </rPh>
    <rPh sb="3" eb="5">
      <t>カモク</t>
    </rPh>
    <rPh sb="5" eb="6">
      <t>メイ</t>
    </rPh>
    <rPh sb="9" eb="11">
      <t>ゲンソク</t>
    </rPh>
    <rPh sb="16" eb="18">
      <t>ケイサイ</t>
    </rPh>
    <rPh sb="21" eb="23">
      <t>セイシキ</t>
    </rPh>
    <rPh sb="24" eb="27">
      <t>カモクメイ</t>
    </rPh>
    <rPh sb="28" eb="30">
      <t>キサイ</t>
    </rPh>
    <phoneticPr fontId="1"/>
  </si>
  <si>
    <t>合併元負担</t>
    <rPh sb="0" eb="2">
      <t>ガッペイ</t>
    </rPh>
    <rPh sb="2" eb="3">
      <t>モト</t>
    </rPh>
    <rPh sb="3" eb="5">
      <t>フタン</t>
    </rPh>
    <phoneticPr fontId="1"/>
  </si>
  <si>
    <r>
      <t>㉕</t>
    </r>
    <r>
      <rPr>
        <sz val="12"/>
        <color rgb="FFFF0000"/>
        <rFont val="HG丸ｺﾞｼｯｸM-PRO"/>
        <family val="3"/>
        <charset val="128"/>
      </rPr>
      <t>謝金</t>
    </r>
    <r>
      <rPr>
        <sz val="9"/>
        <color theme="1"/>
        <rFont val="HG丸ｺﾞｼｯｸM-PRO"/>
        <family val="3"/>
        <charset val="128"/>
      </rPr>
      <t>経費
分類</t>
    </r>
    <rPh sb="1" eb="3">
      <t>シャキン</t>
    </rPh>
    <rPh sb="3" eb="5">
      <t>ケイヒ</t>
    </rPh>
    <rPh sb="7" eb="9">
      <t>ブンルイ</t>
    </rPh>
    <phoneticPr fontId="1"/>
  </si>
  <si>
    <r>
      <t xml:space="preserve">㉒合併授業情報
※記載例：
</t>
    </r>
    <r>
      <rPr>
        <sz val="8"/>
        <color theme="1"/>
        <rFont val="HG丸ｺﾞｼｯｸM-PRO"/>
        <family val="3"/>
        <charset val="128"/>
      </rPr>
      <t>後期課程「●●（科目名）」</t>
    </r>
    <rPh sb="1" eb="5">
      <t>ガッペイジュギョウ</t>
    </rPh>
    <rPh sb="5" eb="7">
      <t>ジョウホウ</t>
    </rPh>
    <rPh sb="10" eb="12">
      <t>キサイ</t>
    </rPh>
    <rPh sb="12" eb="13">
      <t>レイ</t>
    </rPh>
    <rPh sb="15" eb="17">
      <t>コウキ</t>
    </rPh>
    <rPh sb="17" eb="19">
      <t>カテイ</t>
    </rPh>
    <rPh sb="23" eb="26">
      <t>カモクメイ</t>
    </rPh>
    <phoneticPr fontId="1"/>
  </si>
  <si>
    <r>
      <rPr>
        <sz val="9"/>
        <color rgb="FFFF0000"/>
        <rFont val="HG丸ｺﾞｼｯｸM-PRO"/>
        <family val="3"/>
        <charset val="128"/>
      </rPr>
      <t>※重要</t>
    </r>
    <r>
      <rPr>
        <sz val="9"/>
        <color theme="1"/>
        <rFont val="HG丸ｺﾞｼｯｸM-PRO"/>
        <family val="3"/>
        <charset val="128"/>
      </rPr>
      <t xml:space="preserve">
⑫授業開講課程</t>
    </r>
    <rPh sb="1" eb="3">
      <t>ジュウヨウ</t>
    </rPh>
    <rPh sb="5" eb="7">
      <t>ジュギョウ</t>
    </rPh>
    <rPh sb="7" eb="9">
      <t>カイコウ</t>
    </rPh>
    <rPh sb="9" eb="11">
      <t>カテイ</t>
    </rPh>
    <phoneticPr fontId="1"/>
  </si>
  <si>
    <t>⑭学期</t>
    <rPh sb="1" eb="3">
      <t>ガッキ</t>
    </rPh>
    <phoneticPr fontId="1"/>
  </si>
  <si>
    <t>⑮授業区分</t>
    <rPh sb="1" eb="3">
      <t>ジュギョウ</t>
    </rPh>
    <rPh sb="3" eb="5">
      <t>クブン</t>
    </rPh>
    <phoneticPr fontId="1"/>
  </si>
  <si>
    <t>⑯担当形態</t>
    <rPh sb="1" eb="3">
      <t>タントウ</t>
    </rPh>
    <rPh sb="3" eb="5">
      <t>ケイタイ</t>
    </rPh>
    <phoneticPr fontId="1"/>
  </si>
  <si>
    <t>⑰担当時間数
（1コマ2時間換算）</t>
    <rPh sb="1" eb="3">
      <t>タントウ</t>
    </rPh>
    <rPh sb="3" eb="6">
      <t>ジカンスウ</t>
    </rPh>
    <rPh sb="12" eb="14">
      <t>ジカン</t>
    </rPh>
    <rPh sb="14" eb="16">
      <t>カンサン</t>
    </rPh>
    <phoneticPr fontId="1"/>
  </si>
  <si>
    <t>⑱雇用・委嘱
開始日</t>
    <rPh sb="1" eb="3">
      <t>コヨウ</t>
    </rPh>
    <rPh sb="4" eb="6">
      <t>イショク</t>
    </rPh>
    <rPh sb="7" eb="9">
      <t>カイシ</t>
    </rPh>
    <rPh sb="9" eb="10">
      <t>ビ</t>
    </rPh>
    <phoneticPr fontId="1"/>
  </si>
  <si>
    <t>⑲雇用・委嘱
終了日</t>
    <rPh sb="1" eb="3">
      <t>コヨウ</t>
    </rPh>
    <rPh sb="4" eb="6">
      <t>イショク</t>
    </rPh>
    <rPh sb="7" eb="10">
      <t>シュウリョウビ</t>
    </rPh>
    <phoneticPr fontId="1"/>
  </si>
  <si>
    <t>⑳単価</t>
    <rPh sb="1" eb="3">
      <t>タンカ</t>
    </rPh>
    <phoneticPr fontId="1"/>
  </si>
  <si>
    <t>⑨東大内
短時間雇用
の有無
(部局・職名)
※他部局の
非常勤講師
含む</t>
    <rPh sb="1" eb="3">
      <t>トウダイ</t>
    </rPh>
    <rPh sb="3" eb="4">
      <t>ナイ</t>
    </rPh>
    <rPh sb="5" eb="8">
      <t>タンジカン</t>
    </rPh>
    <rPh sb="8" eb="10">
      <t>コヨウ</t>
    </rPh>
    <rPh sb="12" eb="14">
      <t>ウム</t>
    </rPh>
    <rPh sb="16" eb="18">
      <t>ブキョク</t>
    </rPh>
    <rPh sb="19" eb="21">
      <t>ショクメイ</t>
    </rPh>
    <rPh sb="25" eb="26">
      <t>タ</t>
    </rPh>
    <rPh sb="26" eb="28">
      <t>ブキョク</t>
    </rPh>
    <rPh sb="30" eb="33">
      <t>ヒジョウキン</t>
    </rPh>
    <rPh sb="33" eb="35">
      <t>コウシ</t>
    </rPh>
    <rPh sb="36" eb="37">
      <t>フク</t>
    </rPh>
    <phoneticPr fontId="1"/>
  </si>
  <si>
    <t>S1・S2ターム、A1・A2ターム</t>
  </si>
  <si>
    <t>S1・S2ターム、A1・A2ターム</t>
    <phoneticPr fontId="1"/>
  </si>
  <si>
    <t>S1・S2ターム</t>
  </si>
  <si>
    <t>S1・S2ターム</t>
    <phoneticPr fontId="1"/>
  </si>
  <si>
    <t>A1・A2ターム</t>
  </si>
  <si>
    <t>A1・A2ターム</t>
    <phoneticPr fontId="1"/>
  </si>
  <si>
    <r>
      <t>㉜</t>
    </r>
    <r>
      <rPr>
        <sz val="11"/>
        <color rgb="FFFF0000"/>
        <rFont val="HG丸ｺﾞｼｯｸM-PRO"/>
        <family val="3"/>
        <charset val="128"/>
      </rPr>
      <t>交通費</t>
    </r>
    <r>
      <rPr>
        <sz val="9"/>
        <color theme="1"/>
        <rFont val="HG丸ｺﾞｼｯｸM-PRO"/>
        <family val="3"/>
        <charset val="128"/>
      </rPr>
      <t>経費
分類</t>
    </r>
    <rPh sb="1" eb="4">
      <t>コウツウヒ</t>
    </rPh>
    <rPh sb="4" eb="6">
      <t>ケイヒ</t>
    </rPh>
    <rPh sb="8" eb="10">
      <t>ブンルイ</t>
    </rPh>
    <phoneticPr fontId="1"/>
  </si>
  <si>
    <t>㉝交通費経費
予算科目</t>
    <rPh sb="1" eb="4">
      <t>コウツウヒ</t>
    </rPh>
    <rPh sb="4" eb="6">
      <t>ケイヒ</t>
    </rPh>
    <rPh sb="8" eb="12">
      <t>ヨサンカモク</t>
    </rPh>
    <phoneticPr fontId="1"/>
  </si>
  <si>
    <t>㉞交通費経費
部署コード</t>
    <rPh sb="1" eb="4">
      <t>コウツウヒ</t>
    </rPh>
    <rPh sb="4" eb="6">
      <t>ケイヒ</t>
    </rPh>
    <rPh sb="8" eb="10">
      <t>ブショ</t>
    </rPh>
    <phoneticPr fontId="1"/>
  </si>
  <si>
    <t>㉟交通費経費
ﾌﾟﾛｼﾞｪｸﾄｺｰﾄﾞ</t>
    <rPh sb="1" eb="4">
      <t>コウツウヒ</t>
    </rPh>
    <rPh sb="4" eb="6">
      <t>ケイヒ</t>
    </rPh>
    <phoneticPr fontId="1"/>
  </si>
  <si>
    <t>無給（学内非常勤講師）</t>
    <rPh sb="0" eb="2">
      <t>ムキュウ</t>
    </rPh>
    <rPh sb="3" eb="10">
      <t>ガクナイヒジョウキンコウシ</t>
    </rPh>
    <phoneticPr fontId="1"/>
  </si>
  <si>
    <t>数理科学研究科科目</t>
    <rPh sb="0" eb="2">
      <t>スウリ</t>
    </rPh>
    <rPh sb="2" eb="4">
      <t>カガク</t>
    </rPh>
    <rPh sb="4" eb="7">
      <t>ケンキュウカ</t>
    </rPh>
    <rPh sb="7" eb="9">
      <t>カモク</t>
    </rPh>
    <phoneticPr fontId="1"/>
  </si>
  <si>
    <t>―</t>
  </si>
  <si>
    <t>合併元負担</t>
    <rPh sb="0" eb="5">
      <t>ガッペイモトフタン</t>
    </rPh>
    <phoneticPr fontId="1"/>
  </si>
  <si>
    <r>
      <rPr>
        <b/>
        <sz val="11"/>
        <color rgb="FFFF0000"/>
        <rFont val="HG丸ｺﾞｼｯｸM-PRO"/>
        <family val="3"/>
        <charset val="128"/>
      </rPr>
      <t>謝金</t>
    </r>
    <r>
      <rPr>
        <sz val="11"/>
        <color theme="1"/>
        <rFont val="HG丸ｺﾞｼｯｸM-PRO"/>
        <family val="3"/>
        <charset val="128"/>
      </rPr>
      <t>経費種類</t>
    </r>
    <rPh sb="0" eb="2">
      <t>シャキン</t>
    </rPh>
    <rPh sb="2" eb="4">
      <t>ケイヒ</t>
    </rPh>
    <rPh sb="4" eb="6">
      <t>シュルイ</t>
    </rPh>
    <phoneticPr fontId="1"/>
  </si>
  <si>
    <t>0849071304</t>
  </si>
  <si>
    <t>0849071303</t>
  </si>
  <si>
    <r>
      <rPr>
        <b/>
        <sz val="11"/>
        <color rgb="FFFF0000"/>
        <rFont val="HG丸ｺﾞｼｯｸM-PRO"/>
        <family val="3"/>
        <charset val="128"/>
      </rPr>
      <t>交通費</t>
    </r>
    <r>
      <rPr>
        <sz val="11"/>
        <color theme="1"/>
        <rFont val="HG丸ｺﾞｼｯｸM-PRO"/>
        <family val="3"/>
        <charset val="128"/>
      </rPr>
      <t>経費種類（学外）</t>
    </r>
    <rPh sb="0" eb="3">
      <t>コウツウヒ</t>
    </rPh>
    <rPh sb="3" eb="5">
      <t>ケイヒ</t>
    </rPh>
    <rPh sb="5" eb="7">
      <t>シュルイ</t>
    </rPh>
    <rPh sb="8" eb="10">
      <t>ガクガイ</t>
    </rPh>
    <phoneticPr fontId="1"/>
  </si>
  <si>
    <r>
      <rPr>
        <b/>
        <sz val="11"/>
        <color rgb="FFFF0000"/>
        <rFont val="HG丸ｺﾞｼｯｸM-PRO"/>
        <family val="3"/>
        <charset val="128"/>
      </rPr>
      <t>交通費</t>
    </r>
    <r>
      <rPr>
        <sz val="11"/>
        <color theme="1"/>
        <rFont val="HG丸ｺﾞｼｯｸM-PRO"/>
        <family val="3"/>
        <charset val="128"/>
      </rPr>
      <t>経費種類（学内）</t>
    </r>
    <rPh sb="0" eb="3">
      <t>コウツウヒ</t>
    </rPh>
    <rPh sb="3" eb="5">
      <t>ケイヒ</t>
    </rPh>
    <rPh sb="5" eb="7">
      <t>シュルイ</t>
    </rPh>
    <rPh sb="8" eb="10">
      <t>ガクナイ</t>
    </rPh>
    <phoneticPr fontId="1"/>
  </si>
  <si>
    <t>100202</t>
  </si>
  <si>
    <t>無給（本人辞退等）</t>
    <rPh sb="0" eb="2">
      <t>ムキュウ</t>
    </rPh>
    <rPh sb="3" eb="5">
      <t>ホンニン</t>
    </rPh>
    <rPh sb="5" eb="7">
      <t>ジタイ</t>
    </rPh>
    <rPh sb="7" eb="8">
      <t>トウ</t>
    </rPh>
    <phoneticPr fontId="1"/>
  </si>
  <si>
    <t>1104010702</t>
  </si>
  <si>
    <t>学内非常勤講師</t>
    <rPh sb="0" eb="7">
      <t>ガクナイヒジョウキンコウシ</t>
    </rPh>
    <phoneticPr fontId="1"/>
  </si>
  <si>
    <t>㊱その他備考
・その他経費の財源情報（財源名等）
・本務先/職名の変更情報
・依頼状等の送付に関する指定情報
・委嘱通知書の発行希望
などなど</t>
    <rPh sb="3" eb="4">
      <t>タ</t>
    </rPh>
    <rPh sb="4" eb="6">
      <t>ビコウ</t>
    </rPh>
    <rPh sb="11" eb="12">
      <t>タ</t>
    </rPh>
    <rPh sb="12" eb="14">
      <t>ケイヒ</t>
    </rPh>
    <rPh sb="15" eb="17">
      <t>ザイゲン</t>
    </rPh>
    <rPh sb="17" eb="18">
      <t>ジョウ</t>
    </rPh>
    <rPh sb="18" eb="20">
      <t>ザイゲン</t>
    </rPh>
    <rPh sb="20" eb="21">
      <t>メイ</t>
    </rPh>
    <rPh sb="21" eb="22">
      <t>トウ</t>
    </rPh>
    <rPh sb="27" eb="29">
      <t>ホンム</t>
    </rPh>
    <rPh sb="29" eb="30">
      <t>サキ</t>
    </rPh>
    <rPh sb="31" eb="33">
      <t>ショクメイ</t>
    </rPh>
    <rPh sb="34" eb="36">
      <t>ヘンコウ</t>
    </rPh>
    <rPh sb="36" eb="38">
      <t>ジョウホウ</t>
    </rPh>
    <rPh sb="38" eb="41">
      <t>イライジョウ</t>
    </rPh>
    <rPh sb="41" eb="42">
      <t>トウ</t>
    </rPh>
    <rPh sb="43" eb="45">
      <t>ソウフ</t>
    </rPh>
    <rPh sb="46" eb="47">
      <t>カン</t>
    </rPh>
    <rPh sb="49" eb="51">
      <t>シテイ</t>
    </rPh>
    <rPh sb="51" eb="53">
      <t>ジョウホウ</t>
    </rPh>
    <rPh sb="55" eb="60">
      <t>イショクツウチショ</t>
    </rPh>
    <rPh sb="61" eb="63">
      <t>ハッコウ</t>
    </rPh>
    <rPh sb="63" eb="65">
      <t>キボウ</t>
    </rPh>
    <phoneticPr fontId="1"/>
  </si>
  <si>
    <r>
      <t>各項目の作成案内はこちら（学内HP）</t>
    </r>
    <r>
      <rPr>
        <sz val="11"/>
        <color theme="1"/>
        <rFont val="Segoe UI Symbol"/>
        <family val="3"/>
      </rPr>
      <t>➡</t>
    </r>
    <rPh sb="0" eb="3">
      <t>カクコウモク</t>
    </rPh>
    <rPh sb="4" eb="6">
      <t>サクセイ</t>
    </rPh>
    <rPh sb="6" eb="8">
      <t>アンナイ</t>
    </rPh>
    <rPh sb="13" eb="15">
      <t>ガクナイ</t>
    </rPh>
    <phoneticPr fontId="1"/>
  </si>
  <si>
    <t>人事コース</t>
    <rPh sb="0" eb="2">
      <t>ジンジ</t>
    </rPh>
    <phoneticPr fontId="1"/>
  </si>
  <si>
    <t>人事　太郎</t>
    <rPh sb="0" eb="2">
      <t>ジンジ</t>
    </rPh>
    <rPh sb="3" eb="5">
      <t>タロウ</t>
    </rPh>
    <phoneticPr fontId="1"/>
  </si>
  <si>
    <t>人事　次郎</t>
    <rPh sb="0" eb="2">
      <t>ジンジ</t>
    </rPh>
    <rPh sb="3" eb="5">
      <t>ジロウ</t>
    </rPh>
    <phoneticPr fontId="1"/>
  </si>
  <si>
    <t>jinji.c@gs.mail.u-tokyo.ac.jp</t>
    <phoneticPr fontId="1"/>
  </si>
  <si>
    <t>駒場　一郎</t>
    <rPh sb="0" eb="2">
      <t>コマバ</t>
    </rPh>
    <rPh sb="3" eb="5">
      <t>イチロウ</t>
    </rPh>
    <phoneticPr fontId="1"/>
  </si>
  <si>
    <t>こまば　いちろう</t>
    <phoneticPr fontId="1"/>
  </si>
  <si>
    <t>駒場工業大学・大学院理工学研究院・教授</t>
    <rPh sb="0" eb="2">
      <t>コマバ</t>
    </rPh>
    <rPh sb="2" eb="4">
      <t>コウギョウ</t>
    </rPh>
    <rPh sb="4" eb="6">
      <t>ダイガク</t>
    </rPh>
    <rPh sb="7" eb="16">
      <t>ダイガクインリコウガクケンキュウイン</t>
    </rPh>
    <rPh sb="17" eb="19">
      <t>キョウジュ</t>
    </rPh>
    <phoneticPr fontId="3"/>
  </si>
  <si>
    <t>本人より遠隔地旅費辞退</t>
    <rPh sb="0" eb="2">
      <t>ホンニン</t>
    </rPh>
    <rPh sb="4" eb="7">
      <t>エンカクチ</t>
    </rPh>
    <rPh sb="7" eb="9">
      <t>リョヒ</t>
    </rPh>
    <rPh sb="9" eb="11">
      <t>ジタイ</t>
    </rPh>
    <phoneticPr fontId="3"/>
  </si>
  <si>
    <t>池の上　次郎</t>
    <rPh sb="0" eb="1">
      <t>イケ</t>
    </rPh>
    <rPh sb="2" eb="3">
      <t>ウエ</t>
    </rPh>
    <rPh sb="4" eb="6">
      <t>ジロウ</t>
    </rPh>
    <phoneticPr fontId="3"/>
  </si>
  <si>
    <t>いけのうえ　じろう</t>
  </si>
  <si>
    <t>上野大学・理工学術院・准教授</t>
    <rPh sb="0" eb="2">
      <t>ウエノ</t>
    </rPh>
    <rPh sb="2" eb="4">
      <t>ダイガク</t>
    </rPh>
    <rPh sb="5" eb="7">
      <t>リコウ</t>
    </rPh>
    <rPh sb="7" eb="9">
      <t>ガクジュツ</t>
    </rPh>
    <rPh sb="9" eb="10">
      <t>イン</t>
    </rPh>
    <rPh sb="11" eb="12">
      <t>ジュン</t>
    </rPh>
    <rPh sb="12" eb="14">
      <t>キョウジュ</t>
    </rPh>
    <phoneticPr fontId="3"/>
  </si>
  <si>
    <t>財源は●●経費（●●課程：教材開発）運営費交付金</t>
    <rPh sb="0" eb="2">
      <t>ザイゲン</t>
    </rPh>
    <rPh sb="5" eb="7">
      <t>ケイヒ</t>
    </rPh>
    <rPh sb="10" eb="12">
      <t>カテイ</t>
    </rPh>
    <rPh sb="13" eb="15">
      <t>キョウザイ</t>
    </rPh>
    <rPh sb="15" eb="17">
      <t>カイハツ</t>
    </rPh>
    <rPh sb="18" eb="21">
      <t>ウンエイヒ</t>
    </rPh>
    <rPh sb="21" eb="24">
      <t>コウフキン</t>
    </rPh>
    <phoneticPr fontId="3"/>
  </si>
  <si>
    <r>
      <t>　注：「雇用」の非常勤講師で集中講義を担当する場合は、</t>
    </r>
    <r>
      <rPr>
        <u/>
        <sz val="11"/>
        <color rgb="FFFF0000"/>
        <rFont val="HG丸ｺﾞｼｯｸM-PRO"/>
        <family val="3"/>
        <charset val="128"/>
      </rPr>
      <t>実際の集中講義の日程を上書き記入</t>
    </r>
    <r>
      <rPr>
        <sz val="11"/>
        <color theme="1"/>
        <rFont val="HG丸ｺﾞｼｯｸM-PRO"/>
        <family val="3"/>
        <charset val="128"/>
      </rPr>
      <t>してください。</t>
    </r>
    <rPh sb="1" eb="2">
      <t>チュウ</t>
    </rPh>
    <rPh sb="4" eb="6">
      <t>コヨウ</t>
    </rPh>
    <rPh sb="8" eb="13">
      <t>ヒジョウキンコウシ</t>
    </rPh>
    <rPh sb="14" eb="18">
      <t>シュウチュウコウギ</t>
    </rPh>
    <rPh sb="19" eb="21">
      <t>タントウ</t>
    </rPh>
    <rPh sb="23" eb="25">
      <t>バアイ</t>
    </rPh>
    <rPh sb="27" eb="29">
      <t>ジッサイ</t>
    </rPh>
    <rPh sb="30" eb="32">
      <t>シュウチュウ</t>
    </rPh>
    <rPh sb="32" eb="34">
      <t>コウギ</t>
    </rPh>
    <rPh sb="35" eb="37">
      <t>ニッテイ</t>
    </rPh>
    <rPh sb="38" eb="40">
      <t>ウワガ</t>
    </rPh>
    <rPh sb="41" eb="43">
      <t>キニュウ</t>
    </rPh>
    <phoneticPr fontId="1"/>
  </si>
  <si>
    <t>全学自由研究ゼミナール　(人事管理入門)</t>
    <phoneticPr fontId="1"/>
  </si>
  <si>
    <t>人事学理論Ⅰ</t>
    <rPh sb="0" eb="2">
      <t>ジンジ</t>
    </rPh>
    <rPh sb="2" eb="3">
      <t>ガク</t>
    </rPh>
    <rPh sb="3" eb="5">
      <t>リロン</t>
    </rPh>
    <phoneticPr fontId="3"/>
  </si>
  <si>
    <t>Hongo　Sancho</t>
    <phoneticPr fontId="1"/>
  </si>
  <si>
    <t>ほんごう　さんちょ</t>
    <phoneticPr fontId="1"/>
  </si>
  <si>
    <t>なし</t>
  </si>
  <si>
    <t>なし</t>
    <phoneticPr fontId="1"/>
  </si>
  <si>
    <r>
      <t>　注：「雇用」の非常勤講師で「期間内」として一部授業を担当する場合は、</t>
    </r>
    <r>
      <rPr>
        <u/>
        <sz val="11"/>
        <color rgb="FFFF0000"/>
        <rFont val="HG丸ｺﾞｼｯｸM-PRO"/>
        <family val="3"/>
        <charset val="128"/>
      </rPr>
      <t>実際に担当する回の初回日・最終回日を上書き記入</t>
    </r>
    <r>
      <rPr>
        <sz val="11"/>
        <color theme="1"/>
        <rFont val="HG丸ｺﾞｼｯｸM-PRO"/>
        <family val="3"/>
        <charset val="128"/>
      </rPr>
      <t>してください。</t>
    </r>
    <rPh sb="1" eb="2">
      <t>チュウ</t>
    </rPh>
    <rPh sb="4" eb="6">
      <t>コヨウ</t>
    </rPh>
    <rPh sb="8" eb="13">
      <t>ヒジョウキンコウシ</t>
    </rPh>
    <rPh sb="15" eb="18">
      <t>キカンナイ</t>
    </rPh>
    <rPh sb="22" eb="24">
      <t>イチブ</t>
    </rPh>
    <rPh sb="24" eb="26">
      <t>ジュギョウ</t>
    </rPh>
    <rPh sb="27" eb="29">
      <t>タントウ</t>
    </rPh>
    <rPh sb="31" eb="33">
      <t>バアイ</t>
    </rPh>
    <rPh sb="35" eb="37">
      <t>ジッサイ</t>
    </rPh>
    <rPh sb="38" eb="40">
      <t>タントウ</t>
    </rPh>
    <rPh sb="42" eb="43">
      <t>カイ</t>
    </rPh>
    <rPh sb="44" eb="46">
      <t>ショカイ</t>
    </rPh>
    <rPh sb="46" eb="47">
      <t>ヒ</t>
    </rPh>
    <rPh sb="48" eb="51">
      <t>サイシュウカイ</t>
    </rPh>
    <rPh sb="51" eb="52">
      <t>ビ</t>
    </rPh>
    <rPh sb="53" eb="55">
      <t>ウワガ</t>
    </rPh>
    <rPh sb="56" eb="58">
      <t>キニュウ</t>
    </rPh>
    <phoneticPr fontId="1"/>
  </si>
  <si>
    <t>しもきた　たろう</t>
  </si>
  <si>
    <t>国際人事科学特殊講義Ⅲ</t>
  </si>
  <si>
    <t>人事法研究</t>
  </si>
  <si>
    <t>文学部・特任教授</t>
    <rPh sb="0" eb="3">
      <t>ブンガクブ</t>
    </rPh>
    <rPh sb="4" eb="6">
      <t>トクニン</t>
    </rPh>
    <rPh sb="6" eb="8">
      <t>キョウジュ</t>
    </rPh>
    <phoneticPr fontId="1"/>
  </si>
  <si>
    <r>
      <t>　注：他学部で</t>
    </r>
    <r>
      <rPr>
        <b/>
        <sz val="11"/>
        <color rgb="FFFF0000"/>
        <rFont val="HG丸ｺﾞｼｯｸM-PRO"/>
        <family val="3"/>
        <charset val="128"/>
      </rPr>
      <t>「短時間」</t>
    </r>
    <r>
      <rPr>
        <sz val="11"/>
        <color theme="1"/>
        <rFont val="HG丸ｺﾞｼｯｸM-PRO"/>
        <family val="3"/>
        <charset val="128"/>
      </rPr>
      <t>の特任教授であれば、原則学外非常勤講師扱いとなりますので、雇用形態を御確認下さい。（「特定有期」の特任教授の場合は、本務の一環とみなせる場合、無給の学内非常勤講師となります）</t>
    </r>
    <rPh sb="1" eb="2">
      <t>チュウ</t>
    </rPh>
    <rPh sb="3" eb="6">
      <t>タガクブ</t>
    </rPh>
    <rPh sb="8" eb="11">
      <t>タンジカン</t>
    </rPh>
    <rPh sb="13" eb="17">
      <t>トクニンキョウジュ</t>
    </rPh>
    <rPh sb="22" eb="24">
      <t>ゲンソク</t>
    </rPh>
    <rPh sb="24" eb="31">
      <t>ガクガイヒジョウキンコウシ</t>
    </rPh>
    <rPh sb="31" eb="32">
      <t>アツカ</t>
    </rPh>
    <rPh sb="41" eb="43">
      <t>コヨウ</t>
    </rPh>
    <rPh sb="43" eb="45">
      <t>ケイタイ</t>
    </rPh>
    <rPh sb="46" eb="50">
      <t>ゴカクニンクダ</t>
    </rPh>
    <rPh sb="55" eb="59">
      <t>トクテイユウキ</t>
    </rPh>
    <rPh sb="61" eb="63">
      <t>トクニン</t>
    </rPh>
    <rPh sb="63" eb="65">
      <t>キョウジュ</t>
    </rPh>
    <rPh sb="66" eb="68">
      <t>バアイ</t>
    </rPh>
    <rPh sb="70" eb="72">
      <t>ホンム</t>
    </rPh>
    <rPh sb="73" eb="75">
      <t>イッカン</t>
    </rPh>
    <rPh sb="80" eb="82">
      <t>バアイ</t>
    </rPh>
    <rPh sb="83" eb="85">
      <t>ムキュウ</t>
    </rPh>
    <rPh sb="86" eb="93">
      <t>ガクナイヒジョウキンコウシ</t>
    </rPh>
    <phoneticPr fontId="1"/>
  </si>
  <si>
    <t>後期課程「人事法研究」</t>
    <rPh sb="0" eb="2">
      <t>コウキ</t>
    </rPh>
    <rPh sb="2" eb="4">
      <t>カテイ</t>
    </rPh>
    <phoneticPr fontId="1"/>
  </si>
  <si>
    <t>大学院「国際人事科学特殊講義Ⅲ」</t>
    <rPh sb="0" eb="3">
      <t>ダイガクイン</t>
    </rPh>
    <phoneticPr fontId="1"/>
  </si>
  <si>
    <r>
      <rPr>
        <sz val="9"/>
        <color rgb="FFFF0000"/>
        <rFont val="HG丸ｺﾞｼｯｸM-PRO"/>
        <family val="3"/>
        <charset val="128"/>
      </rPr>
      <t>※教養側記載</t>
    </r>
    <r>
      <rPr>
        <sz val="9"/>
        <color theme="1"/>
        <rFont val="HG丸ｺﾞｼｯｸM-PRO"/>
        <family val="3"/>
        <charset val="128"/>
      </rPr>
      <t xml:space="preserve">
下北　太郎</t>
    </r>
    <rPh sb="1" eb="3">
      <t>キョウヨウ</t>
    </rPh>
    <rPh sb="7" eb="9">
      <t>シモキタ</t>
    </rPh>
    <rPh sb="10" eb="12">
      <t>タロウ</t>
    </rPh>
    <phoneticPr fontId="3"/>
  </si>
  <si>
    <r>
      <rPr>
        <sz val="9"/>
        <color rgb="FFFF0000"/>
        <rFont val="HG丸ｺﾞｼｯｸM-PRO"/>
        <family val="3"/>
        <charset val="128"/>
      </rPr>
      <t>※大学院側記載</t>
    </r>
    <r>
      <rPr>
        <sz val="9"/>
        <color theme="1"/>
        <rFont val="HG丸ｺﾞｼｯｸM-PRO"/>
        <family val="3"/>
        <charset val="128"/>
      </rPr>
      <t xml:space="preserve">
下北　太郎</t>
    </r>
    <rPh sb="8" eb="10">
      <t>シモキタ</t>
    </rPh>
    <rPh sb="11" eb="13">
      <t>タロウ</t>
    </rPh>
    <phoneticPr fontId="3"/>
  </si>
  <si>
    <r>
      <t>例４：Ｓセメスターに大学院総合文化研究科科目「国際人事科学特殊講義Ⅲ」</t>
    </r>
    <r>
      <rPr>
        <b/>
        <sz val="11"/>
        <color rgb="FFFF0000"/>
        <rFont val="HG丸ｺﾞｼｯｸM-PRO"/>
        <family val="3"/>
        <charset val="128"/>
      </rPr>
      <t>（主＝謝金を負担する科目）</t>
    </r>
    <r>
      <rPr>
        <sz val="11"/>
        <color theme="1"/>
        <rFont val="HG丸ｺﾞｼｯｸM-PRO"/>
        <family val="3"/>
        <charset val="128"/>
      </rPr>
      <t>と教養学部後期課程科目「人事法研究」</t>
    </r>
    <r>
      <rPr>
        <b/>
        <sz val="11"/>
        <color rgb="FFFF0000"/>
        <rFont val="HG丸ｺﾞｼｯｸM-PRO"/>
        <family val="3"/>
        <charset val="128"/>
      </rPr>
      <t>（従）</t>
    </r>
    <r>
      <rPr>
        <sz val="11"/>
        <color theme="1"/>
        <rFont val="HG丸ｺﾞｼｯｸM-PRO"/>
        <family val="3"/>
        <charset val="128"/>
      </rPr>
      <t>の合併授業を行う場合。</t>
    </r>
    <r>
      <rPr>
        <sz val="11"/>
        <color rgb="FFFF0000"/>
        <rFont val="HG丸ｺﾞｼｯｸM-PRO"/>
        <family val="3"/>
        <charset val="128"/>
      </rPr>
      <t>（担当科目は大学院科目として開講）</t>
    </r>
    <rPh sb="25" eb="27">
      <t>ジンジ</t>
    </rPh>
    <rPh sb="36" eb="37">
      <t>シュ</t>
    </rPh>
    <rPh sb="38" eb="40">
      <t>シャキン</t>
    </rPh>
    <rPh sb="41" eb="43">
      <t>フタン</t>
    </rPh>
    <rPh sb="45" eb="47">
      <t>カモク</t>
    </rPh>
    <rPh sb="53" eb="55">
      <t>コウキ</t>
    </rPh>
    <rPh sb="55" eb="57">
      <t>カテイ</t>
    </rPh>
    <rPh sb="60" eb="62">
      <t>ジンジ</t>
    </rPh>
    <rPh sb="67" eb="68">
      <t>ジュウ</t>
    </rPh>
    <rPh sb="75" eb="76">
      <t>オコナ</t>
    </rPh>
    <rPh sb="86" eb="89">
      <t>ダイガクイン</t>
    </rPh>
    <phoneticPr fontId="1"/>
  </si>
  <si>
    <t>総文・教務補佐員</t>
    <rPh sb="0" eb="1">
      <t>ソウ</t>
    </rPh>
    <rPh sb="1" eb="2">
      <t>ブン</t>
    </rPh>
    <rPh sb="3" eb="8">
      <t>キョウムホサイン</t>
    </rPh>
    <phoneticPr fontId="1"/>
  </si>
  <si>
    <t>しんせん　はなこ</t>
  </si>
  <si>
    <t>駒場語一列</t>
    <rPh sb="0" eb="2">
      <t>コマバ</t>
    </rPh>
    <rPh sb="2" eb="3">
      <t>カタ</t>
    </rPh>
    <phoneticPr fontId="1"/>
  </si>
  <si>
    <t>後期課程「共通駒場語」</t>
    <rPh sb="0" eb="2">
      <t>コウキ</t>
    </rPh>
    <rPh sb="2" eb="4">
      <t>カテイ</t>
    </rPh>
    <rPh sb="5" eb="7">
      <t>キョウツウ</t>
    </rPh>
    <rPh sb="7" eb="9">
      <t>コマバ</t>
    </rPh>
    <rPh sb="9" eb="10">
      <t>ゴ</t>
    </rPh>
    <phoneticPr fontId="1"/>
  </si>
  <si>
    <r>
      <t>例５：バイアウト制度を利用して、S1タームで前期課程科目「駒場語一列」</t>
    </r>
    <r>
      <rPr>
        <b/>
        <sz val="11"/>
        <color rgb="FFFF0000"/>
        <rFont val="HG丸ｺﾞｼｯｸM-PRO"/>
        <family val="3"/>
        <charset val="128"/>
      </rPr>
      <t>（主）</t>
    </r>
    <r>
      <rPr>
        <sz val="11"/>
        <color theme="1"/>
        <rFont val="HG丸ｺﾞｼｯｸM-PRO"/>
        <family val="3"/>
        <charset val="128"/>
      </rPr>
      <t>と後期課程科目「共通駒場語」</t>
    </r>
    <r>
      <rPr>
        <b/>
        <sz val="11"/>
        <color rgb="FFFF0000"/>
        <rFont val="HG丸ｺﾞｼｯｸM-PRO"/>
        <family val="3"/>
        <charset val="128"/>
      </rPr>
      <t>（従）</t>
    </r>
    <r>
      <rPr>
        <sz val="11"/>
        <color theme="1"/>
        <rFont val="HG丸ｺﾞｼｯｸM-PRO"/>
        <family val="3"/>
        <charset val="128"/>
      </rPr>
      <t>を合併授業(同一学部内の合併授業)で行い、</t>
    </r>
    <r>
      <rPr>
        <sz val="11"/>
        <color rgb="FFFF0000"/>
        <rFont val="HG丸ｺﾞｼｯｸM-PRO"/>
        <family val="3"/>
        <charset val="128"/>
      </rPr>
      <t>前期課程が謝金を負担</t>
    </r>
    <r>
      <rPr>
        <sz val="11"/>
        <color theme="1"/>
        <rFont val="HG丸ｺﾞｼｯｸM-PRO"/>
        <family val="3"/>
        <charset val="128"/>
      </rPr>
      <t>する場合。</t>
    </r>
    <r>
      <rPr>
        <sz val="11"/>
        <color rgb="FFFF0000"/>
        <rFont val="HG丸ｺﾞｼｯｸM-PRO"/>
        <family val="3"/>
        <charset val="128"/>
      </rPr>
      <t>（担当科目は前期課程科目として開講）</t>
    </r>
    <rPh sb="0" eb="1">
      <t>レイ</t>
    </rPh>
    <rPh sb="8" eb="10">
      <t>セイド</t>
    </rPh>
    <rPh sb="11" eb="13">
      <t>リヨウ</t>
    </rPh>
    <rPh sb="22" eb="26">
      <t>ゼンキカテイ</t>
    </rPh>
    <rPh sb="29" eb="31">
      <t>コマバ</t>
    </rPh>
    <rPh sb="31" eb="32">
      <t>カタ</t>
    </rPh>
    <rPh sb="32" eb="34">
      <t>イチレツ</t>
    </rPh>
    <rPh sb="36" eb="37">
      <t>シュ</t>
    </rPh>
    <rPh sb="46" eb="48">
      <t>キョウツウ</t>
    </rPh>
    <rPh sb="48" eb="50">
      <t>コマバ</t>
    </rPh>
    <rPh sb="53" eb="54">
      <t>ジュウ</t>
    </rPh>
    <rPh sb="61" eb="63">
      <t>ドウイツ</t>
    </rPh>
    <rPh sb="81" eb="83">
      <t>シャキン</t>
    </rPh>
    <rPh sb="84" eb="86">
      <t>フタン</t>
    </rPh>
    <phoneticPr fontId="1"/>
  </si>
  <si>
    <r>
      <t>　注：</t>
    </r>
    <r>
      <rPr>
        <b/>
        <u/>
        <sz val="11"/>
        <color theme="1"/>
        <rFont val="HG丸ｺﾞｼｯｸM-PRO"/>
        <family val="3"/>
        <charset val="128"/>
      </rPr>
      <t>学部科目（教養）と大学院科目（総文・数理）間での合併授業を行う場合</t>
    </r>
    <r>
      <rPr>
        <sz val="11"/>
        <color theme="1"/>
        <rFont val="HG丸ｺﾞｼｯｸM-PRO"/>
        <family val="3"/>
        <charset val="128"/>
      </rPr>
      <t>は、主従の関係に関わらず、</t>
    </r>
    <r>
      <rPr>
        <u/>
        <sz val="11"/>
        <color rgb="FFFF0000"/>
        <rFont val="HG丸ｺﾞｼｯｸM-PRO"/>
        <family val="3"/>
        <charset val="128"/>
      </rPr>
      <t>学部科目と大学院科目とそれぞれ別に計画調書を提出いただきます</t>
    </r>
    <r>
      <rPr>
        <b/>
        <sz val="11"/>
        <color rgb="FFFF0000"/>
        <rFont val="HG丸ｺﾞｼｯｸM-PRO"/>
        <family val="3"/>
        <charset val="128"/>
      </rPr>
      <t>。</t>
    </r>
    <rPh sb="1" eb="2">
      <t>チュウ</t>
    </rPh>
    <phoneticPr fontId="1"/>
  </si>
  <si>
    <r>
      <rPr>
        <sz val="9"/>
        <color rgb="FFFF0000"/>
        <rFont val="HG丸ｺﾞｼｯｸM-PRO"/>
        <family val="3"/>
        <charset val="128"/>
      </rPr>
      <t>※前期部会提出</t>
    </r>
    <r>
      <rPr>
        <sz val="9"/>
        <color theme="1"/>
        <rFont val="HG丸ｺﾞｼｯｸM-PRO"/>
        <family val="3"/>
        <charset val="128"/>
      </rPr>
      <t xml:space="preserve">
神泉　花子</t>
    </r>
    <rPh sb="1" eb="3">
      <t>ゼンキ</t>
    </rPh>
    <rPh sb="3" eb="5">
      <t>ブカイ</t>
    </rPh>
    <rPh sb="5" eb="7">
      <t>テイシュツ</t>
    </rPh>
    <rPh sb="8" eb="10">
      <t>シンセン</t>
    </rPh>
    <rPh sb="11" eb="13">
      <t>ハナコ</t>
    </rPh>
    <phoneticPr fontId="3"/>
  </si>
  <si>
    <r>
      <t>　注：また、</t>
    </r>
    <r>
      <rPr>
        <u/>
        <sz val="11"/>
        <color rgb="FFFF0000"/>
        <rFont val="HG丸ｺﾞｼｯｸM-PRO"/>
        <family val="3"/>
        <charset val="128"/>
      </rPr>
      <t>支出する別経費のコード等を上書き記入</t>
    </r>
    <r>
      <rPr>
        <sz val="11"/>
        <color theme="1"/>
        <rFont val="HG丸ｺﾞｼｯｸM-PRO"/>
        <family val="3"/>
        <charset val="128"/>
      </rPr>
      <t>していただくとともに、「㊱その他備考」に財源名等の情報を記入してください。</t>
    </r>
    <rPh sb="1" eb="2">
      <t>チュウ</t>
    </rPh>
    <rPh sb="6" eb="8">
      <t>シシュツ</t>
    </rPh>
    <rPh sb="10" eb="11">
      <t>ベツ</t>
    </rPh>
    <rPh sb="11" eb="13">
      <t>ケイヒ</t>
    </rPh>
    <rPh sb="17" eb="18">
      <t>トウ</t>
    </rPh>
    <rPh sb="19" eb="21">
      <t>ウワガ</t>
    </rPh>
    <rPh sb="22" eb="24">
      <t>キニュウ</t>
    </rPh>
    <rPh sb="39" eb="40">
      <t>タ</t>
    </rPh>
    <rPh sb="40" eb="42">
      <t>ビコウ</t>
    </rPh>
    <rPh sb="44" eb="46">
      <t>ザイゲン</t>
    </rPh>
    <rPh sb="46" eb="47">
      <t>メイ</t>
    </rPh>
    <rPh sb="47" eb="48">
      <t>トウ</t>
    </rPh>
    <rPh sb="49" eb="51">
      <t>ジョウホウ</t>
    </rPh>
    <rPh sb="52" eb="54">
      <t>キニュウ</t>
    </rPh>
    <phoneticPr fontId="1"/>
  </si>
  <si>
    <t>未定</t>
    <rPh sb="0" eb="2">
      <t>ミテイ</t>
    </rPh>
    <phoneticPr fontId="1"/>
  </si>
  <si>
    <t>　注：バイアウト制度を利用する場合で、調書提出時点でプロジェクトコード等が未定の場合は、「㊱その他備考」にその旨を記載してください。</t>
    <rPh sb="1" eb="2">
      <t>チュウ</t>
    </rPh>
    <rPh sb="8" eb="10">
      <t>セイド</t>
    </rPh>
    <rPh sb="11" eb="13">
      <t>リヨウ</t>
    </rPh>
    <rPh sb="15" eb="17">
      <t>バアイ</t>
    </rPh>
    <rPh sb="19" eb="21">
      <t>チョウショ</t>
    </rPh>
    <rPh sb="21" eb="23">
      <t>テイシュツ</t>
    </rPh>
    <rPh sb="23" eb="25">
      <t>ジテン</t>
    </rPh>
    <rPh sb="35" eb="36">
      <t>トウ</t>
    </rPh>
    <rPh sb="37" eb="39">
      <t>ミテイ</t>
    </rPh>
    <rPh sb="40" eb="42">
      <t>バアイ</t>
    </rPh>
    <rPh sb="48" eb="49">
      <t>タ</t>
    </rPh>
    <rPh sb="49" eb="51">
      <t>ビコウ</t>
    </rPh>
    <rPh sb="55" eb="56">
      <t>ムネ</t>
    </rPh>
    <rPh sb="57" eb="59">
      <t>キサイ</t>
    </rPh>
    <phoneticPr fontId="1"/>
  </si>
  <si>
    <t>池尻一郎先生の系長役職枠</t>
    <rPh sb="0" eb="2">
      <t>イケジリ</t>
    </rPh>
    <rPh sb="2" eb="4">
      <t>イチロウ</t>
    </rPh>
    <rPh sb="4" eb="6">
      <t>センセイ</t>
    </rPh>
    <rPh sb="7" eb="8">
      <t>ケイ</t>
    </rPh>
    <rPh sb="8" eb="9">
      <t>チョウ</t>
    </rPh>
    <rPh sb="9" eb="11">
      <t>ヤクショク</t>
    </rPh>
    <rPh sb="11" eb="12">
      <t>ワク</t>
    </rPh>
    <phoneticPr fontId="1"/>
  </si>
  <si>
    <t>東京大学・医学部附属病院・教授</t>
    <rPh sb="0" eb="4">
      <t>トウキョウダイガク</t>
    </rPh>
    <rPh sb="5" eb="12">
      <t>イガクブフゾクビョウイン</t>
    </rPh>
    <rPh sb="13" eb="15">
      <t>キョウジュ</t>
    </rPh>
    <phoneticPr fontId="1"/>
  </si>
  <si>
    <t>笹塚技術研究センター・数理分野・准教授</t>
    <rPh sb="0" eb="2">
      <t>ササヅカ</t>
    </rPh>
    <rPh sb="2" eb="4">
      <t>ギジュツ</t>
    </rPh>
    <rPh sb="4" eb="6">
      <t>ケンキュウ</t>
    </rPh>
    <rPh sb="11" eb="13">
      <t>スウリ</t>
    </rPh>
    <rPh sb="13" eb="15">
      <t>ブンヤ</t>
    </rPh>
    <rPh sb="16" eb="19">
      <t>ジュンキョウジュ</t>
    </rPh>
    <phoneticPr fontId="1"/>
  </si>
  <si>
    <t>下高井戸次郎先生の育休代替</t>
    <rPh sb="0" eb="4">
      <t>シモタカイド</t>
    </rPh>
    <rPh sb="4" eb="6">
      <t>ジロウ</t>
    </rPh>
    <rPh sb="6" eb="8">
      <t>センセイ</t>
    </rPh>
    <rPh sb="9" eb="11">
      <t>イクキュウ</t>
    </rPh>
    <rPh sb="11" eb="13">
      <t>ダイタイ</t>
    </rPh>
    <phoneticPr fontId="1"/>
  </si>
  <si>
    <t>東松原五郎先生のバイアウト</t>
    <rPh sb="0" eb="3">
      <t>ヒガシマツバラ</t>
    </rPh>
    <rPh sb="3" eb="5">
      <t>ゴロウ</t>
    </rPh>
    <rPh sb="5" eb="7">
      <t>センセイ</t>
    </rPh>
    <phoneticPr fontId="1"/>
  </si>
  <si>
    <r>
      <t>例６：数理科学研究科科目</t>
    </r>
    <r>
      <rPr>
        <b/>
        <sz val="11"/>
        <color rgb="FFFF0000"/>
        <rFont val="HG丸ｺﾞｼｯｸM-PRO"/>
        <family val="3"/>
        <charset val="128"/>
      </rPr>
      <t>（主）</t>
    </r>
    <r>
      <rPr>
        <sz val="11"/>
        <color theme="1"/>
        <rFont val="HG丸ｺﾞｼｯｸM-PRO"/>
        <family val="3"/>
        <charset val="128"/>
      </rPr>
      <t>と後期課程科目</t>
    </r>
    <r>
      <rPr>
        <b/>
        <sz val="11"/>
        <color rgb="FFFF0000"/>
        <rFont val="HG丸ｺﾞｼｯｸM-PRO"/>
        <family val="3"/>
        <charset val="128"/>
      </rPr>
      <t>（従）</t>
    </r>
    <r>
      <rPr>
        <sz val="11"/>
        <color theme="1"/>
        <rFont val="HG丸ｺﾞｼｯｸM-PRO"/>
        <family val="3"/>
        <charset val="128"/>
      </rPr>
      <t>・後期課程科目</t>
    </r>
    <r>
      <rPr>
        <b/>
        <sz val="11"/>
        <color rgb="FFFF0000"/>
        <rFont val="HG丸ｺﾞｼｯｸM-PRO"/>
        <family val="3"/>
        <charset val="128"/>
      </rPr>
      <t>（従）</t>
    </r>
    <r>
      <rPr>
        <sz val="11"/>
        <color theme="1"/>
        <rFont val="HG丸ｺﾞｼｯｸM-PRO"/>
        <family val="3"/>
        <charset val="128"/>
      </rPr>
      <t>・他学部科目</t>
    </r>
    <r>
      <rPr>
        <b/>
        <sz val="11"/>
        <color rgb="FFFF0000"/>
        <rFont val="HG丸ｺﾞｼｯｸM-PRO"/>
        <family val="3"/>
        <charset val="128"/>
      </rPr>
      <t>（従）</t>
    </r>
    <r>
      <rPr>
        <sz val="11"/>
        <color theme="1"/>
        <rFont val="HG丸ｺﾞｼｯｸM-PRO"/>
        <family val="3"/>
        <charset val="128"/>
      </rPr>
      <t>の</t>
    </r>
    <r>
      <rPr>
        <b/>
        <u/>
        <sz val="11"/>
        <color rgb="FFFF0000"/>
        <rFont val="HG丸ｺﾞｼｯｸM-PRO"/>
        <family val="3"/>
        <charset val="128"/>
      </rPr>
      <t>4枚看板</t>
    </r>
    <r>
      <rPr>
        <sz val="11"/>
        <color theme="1"/>
        <rFont val="HG丸ｺﾞｼｯｸM-PRO"/>
        <family val="3"/>
        <charset val="128"/>
      </rPr>
      <t>の合併授業の場合。</t>
    </r>
    <r>
      <rPr>
        <sz val="11"/>
        <color rgb="FFFF0000"/>
        <rFont val="HG丸ｺﾞｼｯｸM-PRO"/>
        <family val="3"/>
        <charset val="128"/>
      </rPr>
      <t>（担当科目は数理科学研究科科目として開講）</t>
    </r>
    <rPh sb="0" eb="1">
      <t>レイ</t>
    </rPh>
    <rPh sb="3" eb="10">
      <t>スウリカガクケンキュウカ</t>
    </rPh>
    <rPh sb="10" eb="12">
      <t>カモク</t>
    </rPh>
    <rPh sb="13" eb="14">
      <t>シュ</t>
    </rPh>
    <rPh sb="16" eb="20">
      <t>コウキカテイ</t>
    </rPh>
    <rPh sb="20" eb="22">
      <t>カモク</t>
    </rPh>
    <rPh sb="23" eb="24">
      <t>ジュウ</t>
    </rPh>
    <rPh sb="26" eb="30">
      <t>コウキカテイ</t>
    </rPh>
    <rPh sb="30" eb="32">
      <t>カモク</t>
    </rPh>
    <rPh sb="33" eb="34">
      <t>ジュウ</t>
    </rPh>
    <rPh sb="36" eb="39">
      <t>タガクブ</t>
    </rPh>
    <rPh sb="39" eb="41">
      <t>カモク</t>
    </rPh>
    <rPh sb="42" eb="43">
      <t>ジュウ</t>
    </rPh>
    <rPh sb="46" eb="47">
      <t>マイ</t>
    </rPh>
    <rPh sb="47" eb="49">
      <t>カンバン</t>
    </rPh>
    <rPh sb="50" eb="54">
      <t>ガッペイジュギョウ</t>
    </rPh>
    <rPh sb="55" eb="57">
      <t>バアイ</t>
    </rPh>
    <rPh sb="59" eb="61">
      <t>タントウ</t>
    </rPh>
    <rPh sb="61" eb="63">
      <t>カモク</t>
    </rPh>
    <rPh sb="64" eb="71">
      <t>スウリカガクケンキュウカ</t>
    </rPh>
    <rPh sb="71" eb="73">
      <t>カモク</t>
    </rPh>
    <rPh sb="76" eb="78">
      <t>カイコウ</t>
    </rPh>
    <phoneticPr fontId="1"/>
  </si>
  <si>
    <t>戸籍名：渋谷　春子
委嘱通知書発行希望</t>
    <rPh sb="10" eb="12">
      <t>イショク</t>
    </rPh>
    <rPh sb="12" eb="15">
      <t>ツウチショ</t>
    </rPh>
    <rPh sb="15" eb="17">
      <t>ハッコウ</t>
    </rPh>
    <rPh sb="17" eb="19">
      <t>キボウ</t>
    </rPh>
    <phoneticPr fontId="1"/>
  </si>
  <si>
    <t>　注：旧姓使用する場合には、「㊱その他備考」に戸籍名を記載ください。</t>
    <rPh sb="1" eb="2">
      <t>チュウ</t>
    </rPh>
    <rPh sb="3" eb="5">
      <t>キュウセイ</t>
    </rPh>
    <rPh sb="5" eb="7">
      <t>シヨウ</t>
    </rPh>
    <rPh sb="9" eb="11">
      <t>バアイ</t>
    </rPh>
    <rPh sb="18" eb="19">
      <t>タ</t>
    </rPh>
    <rPh sb="19" eb="21">
      <t>ビコウ</t>
    </rPh>
    <rPh sb="23" eb="25">
      <t>コセキ</t>
    </rPh>
    <rPh sb="25" eb="26">
      <t>メイ</t>
    </rPh>
    <rPh sb="27" eb="29">
      <t>キサイ</t>
    </rPh>
    <phoneticPr fontId="1"/>
  </si>
  <si>
    <t>なし（現在：世田谷大学・教授）</t>
    <rPh sb="3" eb="5">
      <t>ゲンザイ</t>
    </rPh>
    <rPh sb="6" eb="9">
      <t>セタガヤ</t>
    </rPh>
    <rPh sb="9" eb="11">
      <t>ダイガク</t>
    </rPh>
    <rPh sb="12" eb="14">
      <t>キョウジュ</t>
    </rPh>
    <phoneticPr fontId="1"/>
  </si>
  <si>
    <r>
      <t>　注：提出時点と授業開始時点で本務先や職名が変わる場合、</t>
    </r>
    <r>
      <rPr>
        <u/>
        <sz val="11"/>
        <color rgb="FFFF0000"/>
        <rFont val="HG丸ｺﾞｼｯｸM-PRO"/>
        <family val="3"/>
        <charset val="128"/>
      </rPr>
      <t>現在の本務先・職名と新しい本務先・職名の両方を記載いただき</t>
    </r>
    <r>
      <rPr>
        <sz val="11"/>
        <color theme="1"/>
        <rFont val="HG丸ｺﾞｼｯｸM-PRO"/>
        <family val="3"/>
        <charset val="128"/>
      </rPr>
      <t>、その詳細を「㊱その他備考」に記載ください。</t>
    </r>
    <rPh sb="1" eb="2">
      <t>チュウ</t>
    </rPh>
    <rPh sb="3" eb="5">
      <t>テイシュツ</t>
    </rPh>
    <rPh sb="5" eb="7">
      <t>ジテン</t>
    </rPh>
    <rPh sb="8" eb="10">
      <t>ジュギョウ</t>
    </rPh>
    <rPh sb="10" eb="12">
      <t>カイシ</t>
    </rPh>
    <rPh sb="12" eb="14">
      <t>ジテン</t>
    </rPh>
    <rPh sb="15" eb="17">
      <t>ホンム</t>
    </rPh>
    <rPh sb="17" eb="18">
      <t>サキ</t>
    </rPh>
    <rPh sb="19" eb="21">
      <t>ショクメイ</t>
    </rPh>
    <rPh sb="22" eb="23">
      <t>カ</t>
    </rPh>
    <rPh sb="25" eb="27">
      <t>バアイ</t>
    </rPh>
    <rPh sb="28" eb="30">
      <t>ゲンザイ</t>
    </rPh>
    <rPh sb="31" eb="33">
      <t>ホンム</t>
    </rPh>
    <rPh sb="33" eb="34">
      <t>サキ</t>
    </rPh>
    <rPh sb="35" eb="37">
      <t>ショクメイ</t>
    </rPh>
    <rPh sb="38" eb="39">
      <t>アタラ</t>
    </rPh>
    <rPh sb="41" eb="43">
      <t>ホンム</t>
    </rPh>
    <rPh sb="43" eb="44">
      <t>サキ</t>
    </rPh>
    <rPh sb="45" eb="47">
      <t>ショクメイ</t>
    </rPh>
    <rPh sb="48" eb="50">
      <t>リョウホウ</t>
    </rPh>
    <rPh sb="51" eb="53">
      <t>キサイ</t>
    </rPh>
    <rPh sb="60" eb="62">
      <t>ショウサイ</t>
    </rPh>
    <rPh sb="67" eb="68">
      <t>タ</t>
    </rPh>
    <rPh sb="68" eb="70">
      <t>ビコウ</t>
    </rPh>
    <rPh sb="72" eb="74">
      <t>キサイ</t>
    </rPh>
    <phoneticPr fontId="1"/>
  </si>
  <si>
    <r>
      <t>　注：交通費のみ支払う場合は、㉛「交通費経費の謝金経費と関係」にて「謝金経費と別経費」を選択いただき、</t>
    </r>
    <r>
      <rPr>
        <u/>
        <sz val="11"/>
        <color rgb="FFFF0000"/>
        <rFont val="HG丸ｺﾞｼｯｸM-PRO"/>
        <family val="3"/>
        <charset val="128"/>
      </rPr>
      <t>使用する経費を上書き記入ください。</t>
    </r>
    <rPh sb="1" eb="2">
      <t>チュウ</t>
    </rPh>
    <rPh sb="3" eb="6">
      <t>コウツウヒ</t>
    </rPh>
    <rPh sb="8" eb="10">
      <t>シハラ</t>
    </rPh>
    <rPh sb="11" eb="13">
      <t>バアイ</t>
    </rPh>
    <rPh sb="34" eb="36">
      <t>シャキン</t>
    </rPh>
    <rPh sb="36" eb="38">
      <t>ケイヒ</t>
    </rPh>
    <rPh sb="39" eb="40">
      <t>ベツ</t>
    </rPh>
    <rPh sb="40" eb="42">
      <t>ケイヒ</t>
    </rPh>
    <rPh sb="44" eb="46">
      <t>センタク</t>
    </rPh>
    <rPh sb="51" eb="53">
      <t>シヨウ</t>
    </rPh>
    <rPh sb="55" eb="57">
      <t>ケイヒ</t>
    </rPh>
    <rPh sb="58" eb="60">
      <t>ウワガキ</t>
    </rPh>
    <rPh sb="61" eb="63">
      <t>ニュウ</t>
    </rPh>
    <phoneticPr fontId="1"/>
  </si>
  <si>
    <t>交通費のみ支給
令和8年3月に世田谷大学教授を退任し、4月より本務先無し</t>
    <rPh sb="0" eb="3">
      <t>コウツウヒ</t>
    </rPh>
    <rPh sb="5" eb="7">
      <t>シキュウ</t>
    </rPh>
    <rPh sb="8" eb="10">
      <t>レイワ</t>
    </rPh>
    <rPh sb="11" eb="12">
      <t>ネン</t>
    </rPh>
    <rPh sb="13" eb="14">
      <t>ガツ</t>
    </rPh>
    <rPh sb="15" eb="18">
      <t>セタガヤ</t>
    </rPh>
    <rPh sb="18" eb="20">
      <t>ダイガク</t>
    </rPh>
    <rPh sb="20" eb="22">
      <t>キョウジュ</t>
    </rPh>
    <rPh sb="23" eb="25">
      <t>タイニン</t>
    </rPh>
    <rPh sb="28" eb="29">
      <t>ガツ</t>
    </rPh>
    <rPh sb="31" eb="33">
      <t>ホンム</t>
    </rPh>
    <rPh sb="33" eb="34">
      <t>サキ</t>
    </rPh>
    <rPh sb="34" eb="35">
      <t>ナ</t>
    </rPh>
    <phoneticPr fontId="1"/>
  </si>
  <si>
    <t>豪徳寺　九郎</t>
    <rPh sb="0" eb="3">
      <t>ゴウトクジ</t>
    </rPh>
    <rPh sb="4" eb="6">
      <t>クロウ</t>
    </rPh>
    <phoneticPr fontId="1"/>
  </si>
  <si>
    <t>ごうとくじ　くろう</t>
    <phoneticPr fontId="1"/>
  </si>
  <si>
    <t>代々木　秋子</t>
    <rPh sb="0" eb="3">
      <t>ヨヨギ</t>
    </rPh>
    <rPh sb="4" eb="6">
      <t>アキコ</t>
    </rPh>
    <phoneticPr fontId="1"/>
  </si>
  <si>
    <t>よよぎ　あきこ</t>
  </si>
  <si>
    <t>人事環境科学特別講義Ⅰ</t>
    <rPh sb="0" eb="2">
      <t>ジンジ</t>
    </rPh>
    <rPh sb="2" eb="4">
      <t>カンキョウ</t>
    </rPh>
    <rPh sb="4" eb="6">
      <t>カガク</t>
    </rPh>
    <rPh sb="6" eb="8">
      <t>トクベツ</t>
    </rPh>
    <rPh sb="8" eb="10">
      <t>コウギ</t>
    </rPh>
    <phoneticPr fontId="3"/>
  </si>
  <si>
    <t>人事環境科学特別講義Ⅱ</t>
    <rPh sb="0" eb="2">
      <t>ジンジ</t>
    </rPh>
    <rPh sb="2" eb="4">
      <t>カンキョウ</t>
    </rPh>
    <rPh sb="4" eb="6">
      <t>カガク</t>
    </rPh>
    <rPh sb="6" eb="8">
      <t>トクベツ</t>
    </rPh>
    <rPh sb="8" eb="10">
      <t>コウギ</t>
    </rPh>
    <phoneticPr fontId="3"/>
  </si>
  <si>
    <r>
      <rPr>
        <sz val="9"/>
        <color rgb="FFFF0000"/>
        <rFont val="HG丸ｺﾞｼｯｸM-PRO"/>
        <family val="3"/>
        <charset val="128"/>
      </rPr>
      <t>※数理側記載</t>
    </r>
    <r>
      <rPr>
        <sz val="9"/>
        <color theme="1"/>
        <rFont val="HG丸ｺﾞｼｯｸM-PRO"/>
        <family val="3"/>
        <charset val="128"/>
      </rPr>
      <t xml:space="preserve">
青山　春子</t>
    </r>
    <rPh sb="1" eb="3">
      <t>スウリ</t>
    </rPh>
    <rPh sb="3" eb="4">
      <t>ガワ</t>
    </rPh>
    <rPh sb="4" eb="6">
      <t>キサイ</t>
    </rPh>
    <rPh sb="7" eb="9">
      <t>アオヤマ</t>
    </rPh>
    <rPh sb="10" eb="12">
      <t>ハルコ</t>
    </rPh>
    <phoneticPr fontId="1"/>
  </si>
  <si>
    <r>
      <rPr>
        <sz val="9"/>
        <color rgb="FFFF0000"/>
        <rFont val="HG丸ｺﾞｼｯｸM-PRO"/>
        <family val="3"/>
        <charset val="128"/>
      </rPr>
      <t>※後期側記載</t>
    </r>
    <r>
      <rPr>
        <sz val="9"/>
        <color theme="1"/>
        <rFont val="HG丸ｺﾞｼｯｸM-PRO"/>
        <family val="3"/>
        <charset val="128"/>
      </rPr>
      <t xml:space="preserve">
青山　春子</t>
    </r>
    <rPh sb="1" eb="3">
      <t>コウキ</t>
    </rPh>
    <rPh sb="3" eb="4">
      <t>ガワ</t>
    </rPh>
    <rPh sb="4" eb="6">
      <t>キサイ</t>
    </rPh>
    <rPh sb="7" eb="9">
      <t>アオヤマ</t>
    </rPh>
    <rPh sb="10" eb="12">
      <t>ハルコ</t>
    </rPh>
    <phoneticPr fontId="1"/>
  </si>
  <si>
    <t>あおやま　はるこ</t>
    <phoneticPr fontId="1"/>
  </si>
  <si>
    <t>駒込　七朗</t>
    <rPh sb="0" eb="2">
      <t>コマゴメ</t>
    </rPh>
    <rPh sb="3" eb="4">
      <t>シチ</t>
    </rPh>
    <rPh sb="4" eb="5">
      <t>ロウ</t>
    </rPh>
    <phoneticPr fontId="1"/>
  </si>
  <si>
    <t>こまごめ　しちろう</t>
    <phoneticPr fontId="1"/>
  </si>
  <si>
    <t>株式会社東京研究所・所長</t>
    <rPh sb="0" eb="4">
      <t>カブシキガイシャ</t>
    </rPh>
    <rPh sb="4" eb="6">
      <t>トウキョウ</t>
    </rPh>
    <rPh sb="6" eb="8">
      <t>ケンキュウ</t>
    </rPh>
    <rPh sb="8" eb="9">
      <t>ジョ</t>
    </rPh>
    <rPh sb="10" eb="12">
      <t>ショチョウ</t>
    </rPh>
    <phoneticPr fontId="3"/>
  </si>
  <si>
    <r>
      <t>例９：本務先の都合や</t>
    </r>
    <r>
      <rPr>
        <b/>
        <sz val="11"/>
        <color theme="1"/>
        <rFont val="HG丸ｺﾞｼｯｸM-PRO"/>
        <family val="3"/>
        <charset val="128"/>
      </rPr>
      <t>本人の希望等により謝金を辞退</t>
    </r>
    <r>
      <rPr>
        <sz val="11"/>
        <color theme="1"/>
        <rFont val="HG丸ｺﾞｼｯｸM-PRO"/>
        <family val="3"/>
        <charset val="128"/>
      </rPr>
      <t>し、交通費のみ支給する場合。　※無給の場合は「委嘱」のみとなります。</t>
    </r>
    <r>
      <rPr>
        <sz val="11"/>
        <color rgb="FFFF0000"/>
        <rFont val="HG丸ｺﾞｼｯｸM-PRO"/>
        <family val="3"/>
        <charset val="128"/>
      </rPr>
      <t>（担当科目は前期課程科目として開講）</t>
    </r>
    <rPh sb="26" eb="29">
      <t>コウツウヒ</t>
    </rPh>
    <rPh sb="31" eb="33">
      <t>シキュウ</t>
    </rPh>
    <rPh sb="35" eb="37">
      <t>バアイ</t>
    </rPh>
    <rPh sb="40" eb="42">
      <t>ムキュウ</t>
    </rPh>
    <rPh sb="43" eb="45">
      <t>バアイ</t>
    </rPh>
    <rPh sb="47" eb="49">
      <t>イショク</t>
    </rPh>
    <phoneticPr fontId="1"/>
  </si>
  <si>
    <r>
      <t>例３：Aセメスターのオムニバス講義13回の内、</t>
    </r>
    <r>
      <rPr>
        <b/>
        <sz val="11"/>
        <color theme="1"/>
        <rFont val="HG丸ｺﾞｼｯｸM-PRO"/>
        <family val="3"/>
        <charset val="128"/>
      </rPr>
      <t>2回分＝4時間を担当</t>
    </r>
    <r>
      <rPr>
        <sz val="11"/>
        <color theme="1"/>
        <rFont val="HG丸ｺﾞｼｯｸM-PRO"/>
        <family val="3"/>
        <charset val="128"/>
      </rPr>
      <t>し、選択できる経費以外の別経費から謝金・交通費を支払う、</t>
    </r>
    <r>
      <rPr>
        <b/>
        <sz val="11"/>
        <color theme="1"/>
        <rFont val="HG丸ｺﾞｼｯｸM-PRO"/>
        <family val="3"/>
        <charset val="128"/>
      </rPr>
      <t>「雇用」</t>
    </r>
    <r>
      <rPr>
        <sz val="11"/>
        <color theme="1"/>
        <rFont val="HG丸ｺﾞｼｯｸM-PRO"/>
        <family val="3"/>
        <charset val="128"/>
      </rPr>
      <t>の非常勤講師の場合。</t>
    </r>
    <r>
      <rPr>
        <sz val="11"/>
        <color rgb="FFFF0000"/>
        <rFont val="HG丸ｺﾞｼｯｸM-PRO"/>
        <family val="3"/>
        <charset val="128"/>
      </rPr>
      <t>（担当科目は前期課程科目として開講）</t>
    </r>
    <rPh sb="0" eb="1">
      <t>レイ</t>
    </rPh>
    <rPh sb="15" eb="17">
      <t>コウギ</t>
    </rPh>
    <rPh sb="19" eb="20">
      <t>カイ</t>
    </rPh>
    <rPh sb="21" eb="22">
      <t>ウチ</t>
    </rPh>
    <rPh sb="24" eb="25">
      <t>カイ</t>
    </rPh>
    <rPh sb="25" eb="26">
      <t>ブン</t>
    </rPh>
    <rPh sb="28" eb="30">
      <t>ジカン</t>
    </rPh>
    <rPh sb="31" eb="33">
      <t>タントウ</t>
    </rPh>
    <rPh sb="53" eb="56">
      <t>コウツウヒ</t>
    </rPh>
    <rPh sb="81" eb="83">
      <t>ゼンキ</t>
    </rPh>
    <phoneticPr fontId="1"/>
  </si>
  <si>
    <r>
      <t>例７：同じ非常勤講師が</t>
    </r>
    <r>
      <rPr>
        <b/>
        <sz val="11"/>
        <color theme="1"/>
        <rFont val="HG丸ｺﾞｼｯｸM-PRO"/>
        <family val="3"/>
        <charset val="128"/>
      </rPr>
      <t>Ｓセメスターで集中講義２６時間、Ａセメスターで週２コマ(４時間)</t>
    </r>
    <r>
      <rPr>
        <sz val="11"/>
        <color theme="1"/>
        <rFont val="HG丸ｺﾞｼｯｸM-PRO"/>
        <family val="3"/>
        <charset val="128"/>
      </rPr>
      <t>を担当する場合。</t>
    </r>
    <r>
      <rPr>
        <sz val="11"/>
        <color rgb="FFFF0000"/>
        <rFont val="HG丸ｺﾞｼｯｸM-PRO"/>
        <family val="3"/>
        <charset val="128"/>
      </rPr>
      <t>（担当科目は大学院科目として開講）</t>
    </r>
    <rPh sb="0" eb="1">
      <t>レイ</t>
    </rPh>
    <rPh sb="3" eb="4">
      <t>オナ</t>
    </rPh>
    <rPh sb="5" eb="10">
      <t>ヒジョウキンコウシ</t>
    </rPh>
    <phoneticPr fontId="1"/>
  </si>
  <si>
    <t>　注：原則に則らない単価を希望・申請する場合は、「（特例）」の付いた単価を選択してください。</t>
    <rPh sb="1" eb="2">
      <t>チュウ</t>
    </rPh>
    <rPh sb="3" eb="5">
      <t>ゲンソク</t>
    </rPh>
    <rPh sb="6" eb="7">
      <t>ノット</t>
    </rPh>
    <rPh sb="10" eb="12">
      <t>タンカ</t>
    </rPh>
    <rPh sb="13" eb="15">
      <t>キボウ</t>
    </rPh>
    <rPh sb="16" eb="18">
      <t>シンセイ</t>
    </rPh>
    <rPh sb="20" eb="22">
      <t>バアイ</t>
    </rPh>
    <rPh sb="26" eb="28">
      <t>トクレイ</t>
    </rPh>
    <rPh sb="31" eb="32">
      <t>ツ</t>
    </rPh>
    <rPh sb="34" eb="36">
      <t>タンカ</t>
    </rPh>
    <rPh sb="37" eb="39">
      <t>センタク</t>
    </rPh>
    <phoneticPr fontId="1"/>
  </si>
  <si>
    <r>
      <t>　注：この場合は、</t>
    </r>
    <r>
      <rPr>
        <b/>
        <u/>
        <sz val="11"/>
        <color theme="1"/>
        <rFont val="HG丸ｺﾞｼｯｸM-PRO"/>
        <family val="3"/>
        <charset val="128"/>
      </rPr>
      <t>「主」となる科目である数理科学研究科からの計画調書</t>
    </r>
    <r>
      <rPr>
        <sz val="11"/>
        <color theme="1"/>
        <rFont val="HG丸ｺﾞｼｯｸM-PRO"/>
        <family val="3"/>
        <charset val="128"/>
      </rPr>
      <t>と、２つある</t>
    </r>
    <r>
      <rPr>
        <u/>
        <sz val="11"/>
        <color rgb="FFFF0000"/>
        <rFont val="HG丸ｺﾞｼｯｸM-PRO"/>
        <family val="3"/>
        <charset val="128"/>
      </rPr>
      <t>後期課程（従）のどちらかの後期課程科目を開講する部会・専攻から計画調書を提出</t>
    </r>
    <r>
      <rPr>
        <sz val="11"/>
        <color theme="1"/>
        <rFont val="HG丸ｺﾞｼｯｸM-PRO"/>
        <family val="3"/>
        <charset val="128"/>
      </rPr>
      <t>していただきます。</t>
    </r>
    <rPh sb="1" eb="2">
      <t>チュウ</t>
    </rPh>
    <rPh sb="5" eb="7">
      <t>バアイ</t>
    </rPh>
    <rPh sb="10" eb="11">
      <t>シュ</t>
    </rPh>
    <rPh sb="15" eb="17">
      <t>カモク</t>
    </rPh>
    <rPh sb="20" eb="27">
      <t>スウリカガクケンキュウカ</t>
    </rPh>
    <rPh sb="30" eb="34">
      <t>ケイカクチョウショ</t>
    </rPh>
    <rPh sb="40" eb="44">
      <t>コウキカテイ</t>
    </rPh>
    <rPh sb="45" eb="46">
      <t>ジュウ</t>
    </rPh>
    <rPh sb="53" eb="55">
      <t>コウキ</t>
    </rPh>
    <rPh sb="55" eb="57">
      <t>カテイ</t>
    </rPh>
    <rPh sb="57" eb="59">
      <t>カモク</t>
    </rPh>
    <rPh sb="60" eb="62">
      <t>カイコウ</t>
    </rPh>
    <rPh sb="64" eb="66">
      <t>ブカイ</t>
    </rPh>
    <rPh sb="67" eb="69">
      <t>センコウ</t>
    </rPh>
    <rPh sb="71" eb="75">
      <t>ケイカクチョウショ</t>
    </rPh>
    <rPh sb="76" eb="78">
      <t>テイシュツ</t>
    </rPh>
    <phoneticPr fontId="1"/>
  </si>
  <si>
    <r>
      <t>　注：同一の非常勤講師が担当する科目であっても、</t>
    </r>
    <r>
      <rPr>
        <u/>
        <sz val="11"/>
        <color rgb="FFFF0000"/>
        <rFont val="HG丸ｺﾞｼｯｸM-PRO"/>
        <family val="3"/>
        <charset val="128"/>
      </rPr>
      <t>「⑭学期」と「⑬担当科目名」以外の項目の情報が異なる科目</t>
    </r>
    <r>
      <rPr>
        <sz val="11"/>
        <color theme="1"/>
        <rFont val="HG丸ｺﾞｼｯｸM-PRO"/>
        <family val="3"/>
        <charset val="128"/>
      </rPr>
      <t>は、</t>
    </r>
    <r>
      <rPr>
        <b/>
        <u/>
        <sz val="11"/>
        <color theme="1"/>
        <rFont val="HG丸ｺﾞｼｯｸM-PRO"/>
        <family val="3"/>
        <charset val="128"/>
      </rPr>
      <t>行を分けて記載</t>
    </r>
    <r>
      <rPr>
        <sz val="11"/>
        <color theme="1"/>
        <rFont val="HG丸ｺﾞｼｯｸM-PRO"/>
        <family val="3"/>
        <charset val="128"/>
      </rPr>
      <t>してください</t>
    </r>
    <rPh sb="1" eb="2">
      <t>チュウ</t>
    </rPh>
    <rPh sb="3" eb="5">
      <t>ドウイツ</t>
    </rPh>
    <rPh sb="6" eb="11">
      <t>ヒジョウキンコウシ</t>
    </rPh>
    <rPh sb="12" eb="14">
      <t>タントウ</t>
    </rPh>
    <rPh sb="16" eb="18">
      <t>カモク</t>
    </rPh>
    <phoneticPr fontId="1"/>
  </si>
  <si>
    <t>人事Ⅰ（S1S2）
人事Ⅱ（A1A2）</t>
    <rPh sb="0" eb="2">
      <t>ジンジ</t>
    </rPh>
    <rPh sb="10" eb="12">
      <t>ジンジ</t>
    </rPh>
    <phoneticPr fontId="3"/>
  </si>
  <si>
    <t>大学院「人事演習」</t>
    <rPh sb="0" eb="3">
      <t>ダイガクイン</t>
    </rPh>
    <rPh sb="4" eb="6">
      <t>ジンジ</t>
    </rPh>
    <rPh sb="6" eb="8">
      <t>エンシュウ</t>
    </rPh>
    <phoneticPr fontId="1"/>
  </si>
  <si>
    <r>
      <t>　注：遠隔地旅費を部会等で負担する場合は、㉛「交通費経費の謝金経費と関係」にて「謝金経費と別経費」を選択いただき、使用する経費を上書き記入ください。</t>
    </r>
    <r>
      <rPr>
        <sz val="11"/>
        <color rgb="FFFF0000"/>
        <rFont val="HG丸ｺﾞｼｯｸM-PRO"/>
        <family val="3"/>
        <charset val="128"/>
      </rPr>
      <t>（遠隔地からの旅費については中央経費での予算措置はありません。）</t>
    </r>
    <rPh sb="1" eb="2">
      <t>チュウ</t>
    </rPh>
    <rPh sb="3" eb="8">
      <t>エンカクチリョヒ</t>
    </rPh>
    <rPh sb="9" eb="11">
      <t>ブカイ</t>
    </rPh>
    <rPh sb="11" eb="12">
      <t>トウ</t>
    </rPh>
    <rPh sb="13" eb="15">
      <t>フタン</t>
    </rPh>
    <rPh sb="17" eb="19">
      <t>バアイ</t>
    </rPh>
    <phoneticPr fontId="1"/>
  </si>
  <si>
    <t>依頼状は指定様式
遠隔地旅費は専攻運営費より支給</t>
    <rPh sb="0" eb="3">
      <t>イライジョウ</t>
    </rPh>
    <rPh sb="4" eb="6">
      <t>シテイ</t>
    </rPh>
    <rPh sb="6" eb="8">
      <t>ヨウシキ</t>
    </rPh>
    <rPh sb="9" eb="14">
      <t>エンカクチリョヒ</t>
    </rPh>
    <rPh sb="15" eb="17">
      <t>センコウ</t>
    </rPh>
    <rPh sb="17" eb="20">
      <t>ウンエイヒ</t>
    </rPh>
    <rPh sb="22" eb="24">
      <t>シキュウ</t>
    </rPh>
    <phoneticPr fontId="1"/>
  </si>
  <si>
    <t>依頼状は指定様式
遠隔地旅費は専攻運営費より支給</t>
    <rPh sb="0" eb="3">
      <t>イライジョウ</t>
    </rPh>
    <rPh sb="4" eb="6">
      <t>シテイ</t>
    </rPh>
    <rPh sb="6" eb="8">
      <t>ヨウシキ</t>
    </rPh>
    <phoneticPr fontId="1"/>
  </si>
  <si>
    <t>非常勤講師雇用・委嘱計画調書（令和8年度版）作成案内</t>
    <phoneticPr fontId="1"/>
  </si>
  <si>
    <r>
      <rPr>
        <sz val="10"/>
        <color theme="1"/>
        <rFont val="Segoe UI Symbol"/>
        <family val="3"/>
      </rPr>
      <t>⓪</t>
    </r>
    <r>
      <rPr>
        <sz val="10"/>
        <color theme="1"/>
        <rFont val="HG丸ｺﾞｼｯｸM-PRO"/>
        <family val="3"/>
        <charset val="128"/>
      </rPr>
      <t>部会・学科・専攻・プログラム等名称：</t>
    </r>
    <rPh sb="1" eb="3">
      <t>ブカイ</t>
    </rPh>
    <rPh sb="4" eb="6">
      <t>ガッカ</t>
    </rPh>
    <rPh sb="7" eb="9">
      <t>センコウ</t>
    </rPh>
    <rPh sb="15" eb="16">
      <t>トウ</t>
    </rPh>
    <rPh sb="16" eb="18">
      <t>メイショウ</t>
    </rPh>
    <phoneticPr fontId="1"/>
  </si>
  <si>
    <r>
      <t xml:space="preserve">㉛交通費経費の
</t>
    </r>
    <r>
      <rPr>
        <u/>
        <sz val="9"/>
        <color rgb="FFFF0000"/>
        <rFont val="HG丸ｺﾞｼｯｸM-PRO"/>
        <family val="3"/>
        <charset val="128"/>
      </rPr>
      <t>謝金経費と関係</t>
    </r>
    <rPh sb="1" eb="4">
      <t>コウツウヒ</t>
    </rPh>
    <rPh sb="4" eb="6">
      <t>ケイヒ</t>
    </rPh>
    <rPh sb="8" eb="10">
      <t>シャキン</t>
    </rPh>
    <rPh sb="10" eb="12">
      <t>ケイヒ</t>
    </rPh>
    <rPh sb="13" eb="15">
      <t>カンケイ</t>
    </rPh>
    <phoneticPr fontId="1"/>
  </si>
  <si>
    <r>
      <t>例８：他学部大学教員による</t>
    </r>
    <r>
      <rPr>
        <b/>
        <sz val="11"/>
        <color theme="1"/>
        <rFont val="HG丸ｺﾞｼｯｸM-PRO"/>
        <family val="3"/>
        <charset val="128"/>
      </rPr>
      <t>学内非常勤講師</t>
    </r>
    <r>
      <rPr>
        <sz val="11"/>
        <color theme="1"/>
        <rFont val="HG丸ｺﾞｼｯｸM-PRO"/>
        <family val="3"/>
        <charset val="128"/>
      </rPr>
      <t>の場合　　</t>
    </r>
    <r>
      <rPr>
        <sz val="11"/>
        <color rgb="FFFF0000"/>
        <rFont val="HG丸ｺﾞｼｯｸM-PRO"/>
        <family val="3"/>
        <charset val="128"/>
      </rPr>
      <t>※学内非常勤講師の場合、交通費は支給されます。</t>
    </r>
    <rPh sb="0" eb="1">
      <t>レイ</t>
    </rPh>
    <rPh sb="3" eb="6">
      <t>タガクブ</t>
    </rPh>
    <rPh sb="6" eb="8">
      <t>ダイガク</t>
    </rPh>
    <rPh sb="8" eb="10">
      <t>キョウイン</t>
    </rPh>
    <rPh sb="13" eb="20">
      <t>ガクナイヒジョウキンコウシ</t>
    </rPh>
    <rPh sb="21" eb="23">
      <t>バアイ</t>
    </rPh>
    <rPh sb="26" eb="33">
      <t>ガクナイヒジョウキンコウシ</t>
    </rPh>
    <rPh sb="34" eb="36">
      <t>バアイ</t>
    </rPh>
    <rPh sb="37" eb="40">
      <t>コウツウヒ</t>
    </rPh>
    <rPh sb="41" eb="43">
      <t>シキュウ</t>
    </rPh>
    <phoneticPr fontId="1"/>
  </si>
  <si>
    <t>人事技術演習Ⅴ（S1・S2）
人事技術演習Ⅵ（A１・A2）</t>
    <rPh sb="0" eb="2">
      <t>ジンジ</t>
    </rPh>
    <rPh sb="2" eb="4">
      <t>ギジュツ</t>
    </rPh>
    <rPh sb="4" eb="6">
      <t>エンシュウ</t>
    </rPh>
    <rPh sb="15" eb="17">
      <t>ジンジ</t>
    </rPh>
    <rPh sb="17" eb="19">
      <t>ギジュツ</t>
    </rPh>
    <rPh sb="19" eb="21">
      <t>エンシュウ</t>
    </rPh>
    <phoneticPr fontId="1"/>
  </si>
  <si>
    <t>2026年4月に教授昇任予定</t>
    <rPh sb="4" eb="5">
      <t>ネン</t>
    </rPh>
    <rPh sb="6" eb="7">
      <t>ガツ</t>
    </rPh>
    <rPh sb="8" eb="10">
      <t>キョウジュ</t>
    </rPh>
    <rPh sb="10" eb="12">
      <t>ショウニン</t>
    </rPh>
    <rPh sb="12" eb="14">
      <t>ヨテイ</t>
    </rPh>
    <phoneticPr fontId="1"/>
  </si>
  <si>
    <t>↓財源情報を上書き記入してください</t>
    <rPh sb="1" eb="5">
      <t>ザイゲンジョウホウ</t>
    </rPh>
    <rPh sb="6" eb="8">
      <t>ウワガキ</t>
    </rPh>
    <rPh sb="9" eb="11">
      <t>ニュウ</t>
    </rPh>
    <phoneticPr fontId="1"/>
  </si>
  <si>
    <t>東松原五郎先生のバイアウト、部署コード等は未定（●月に確定予定）</t>
    <rPh sb="0" eb="1">
      <t>ヒガシ</t>
    </rPh>
    <rPh sb="1" eb="3">
      <t>マツバラ</t>
    </rPh>
    <rPh sb="3" eb="5">
      <t>ゴロウ</t>
    </rPh>
    <rPh sb="5" eb="7">
      <t>センセイ</t>
    </rPh>
    <rPh sb="14" eb="16">
      <t>ブショ</t>
    </rPh>
    <rPh sb="19" eb="20">
      <t>トウ</t>
    </rPh>
    <rPh sb="21" eb="23">
      <t>ミテイ</t>
    </rPh>
    <rPh sb="25" eb="26">
      <t>ガツ</t>
    </rPh>
    <rPh sb="27" eb="29">
      <t>カクテイ</t>
    </rPh>
    <rPh sb="29" eb="31">
      <t>ヨテイ</t>
    </rPh>
    <phoneticPr fontId="1"/>
  </si>
  <si>
    <t>数理人事特別講義</t>
    <rPh sb="0" eb="2">
      <t>スウリ</t>
    </rPh>
    <rPh sb="2" eb="4">
      <t>ジンジ</t>
    </rPh>
    <rPh sb="4" eb="6">
      <t>トクベツ</t>
    </rPh>
    <rPh sb="6" eb="8">
      <t>コウギ</t>
    </rPh>
    <phoneticPr fontId="1"/>
  </si>
  <si>
    <t>人事数理科学Ⅴ</t>
    <rPh sb="0" eb="2">
      <t>ジンジ</t>
    </rPh>
    <rPh sb="2" eb="4">
      <t>スウリ</t>
    </rPh>
    <rPh sb="4" eb="6">
      <t>カガク</t>
    </rPh>
    <phoneticPr fontId="1"/>
  </si>
  <si>
    <t>後期課程「人事数理科学Ⅴ」・後期課程「人事史」・理学部「数理人事演習」</t>
    <rPh sb="0" eb="4">
      <t>コウキカテイ</t>
    </rPh>
    <rPh sb="5" eb="7">
      <t>ジンジ</t>
    </rPh>
    <rPh sb="7" eb="9">
      <t>スウリ</t>
    </rPh>
    <rPh sb="9" eb="11">
      <t>カガク</t>
    </rPh>
    <rPh sb="14" eb="18">
      <t>コウキカテイ</t>
    </rPh>
    <rPh sb="19" eb="21">
      <t>ジンジ</t>
    </rPh>
    <rPh sb="21" eb="22">
      <t>シ</t>
    </rPh>
    <rPh sb="24" eb="27">
      <t>リガクブ</t>
    </rPh>
    <rPh sb="28" eb="30">
      <t>スウリ</t>
    </rPh>
    <rPh sb="30" eb="32">
      <t>ジンジ</t>
    </rPh>
    <rPh sb="32" eb="34">
      <t>エンシュウ</t>
    </rPh>
    <phoneticPr fontId="1"/>
  </si>
  <si>
    <t>数理「数理人事特別講義」・後期課程「人事史」・理学部「数理人事演習」</t>
    <rPh sb="0" eb="2">
      <t>スウリ</t>
    </rPh>
    <rPh sb="3" eb="5">
      <t>スウリ</t>
    </rPh>
    <rPh sb="5" eb="7">
      <t>ジンジ</t>
    </rPh>
    <rPh sb="7" eb="9">
      <t>トクベツ</t>
    </rPh>
    <rPh sb="9" eb="11">
      <t>コウギ</t>
    </rPh>
    <rPh sb="13" eb="17">
      <t>コウキカテイ</t>
    </rPh>
    <rPh sb="18" eb="20">
      <t>ジンジ</t>
    </rPh>
    <rPh sb="20" eb="21">
      <t>シ</t>
    </rPh>
    <rPh sb="23" eb="26">
      <t>リガクブ</t>
    </rPh>
    <rPh sb="27" eb="29">
      <t>スウリ</t>
    </rPh>
    <rPh sb="29" eb="31">
      <t>ジンジ</t>
    </rPh>
    <rPh sb="31" eb="33">
      <t>エンシュウ</t>
    </rPh>
    <phoneticPr fontId="1"/>
  </si>
  <si>
    <t>人事演習（Sセメ）
人事Ⅶ（Aセメ）</t>
    <rPh sb="0" eb="2">
      <t>ジンジ</t>
    </rPh>
    <rPh sb="2" eb="4">
      <t>エンシュウ</t>
    </rPh>
    <rPh sb="10" eb="12">
      <t>ジンジ</t>
    </rPh>
    <phoneticPr fontId="1"/>
  </si>
  <si>
    <t>※謝金のコードと異なります</t>
    <rPh sb="1" eb="3">
      <t>シャキン</t>
    </rPh>
    <rPh sb="8" eb="9">
      <t>コト</t>
    </rPh>
    <phoneticPr fontId="1"/>
  </si>
  <si>
    <r>
      <t>例１：一年間ターム制で毎学期週２コマ(４時間)を担当し、遠隔地旅費に該当するが本人が交通費を辞退する場合。</t>
    </r>
    <r>
      <rPr>
        <sz val="11"/>
        <color rgb="FFFF0000"/>
        <rFont val="HG丸ｺﾞｼｯｸM-PRO"/>
        <family val="3"/>
        <charset val="128"/>
      </rPr>
      <t>（担当科目は前期課程科目として開講）</t>
    </r>
    <rPh sb="3" eb="4">
      <t>イチ</t>
    </rPh>
    <rPh sb="4" eb="6">
      <t>ネンカン</t>
    </rPh>
    <rPh sb="9" eb="10">
      <t>セイ</t>
    </rPh>
    <rPh sb="11" eb="14">
      <t>マイガッキ</t>
    </rPh>
    <rPh sb="14" eb="15">
      <t>シュウ</t>
    </rPh>
    <rPh sb="20" eb="22">
      <t>ジカン</t>
    </rPh>
    <rPh sb="24" eb="26">
      <t>タントウ</t>
    </rPh>
    <rPh sb="28" eb="33">
      <t>エンカクチリョヒ</t>
    </rPh>
    <rPh sb="34" eb="36">
      <t>ガイトウ</t>
    </rPh>
    <rPh sb="39" eb="41">
      <t>ホンニン</t>
    </rPh>
    <rPh sb="42" eb="45">
      <t>コウツウヒ</t>
    </rPh>
    <rPh sb="46" eb="48">
      <t>ジタイ</t>
    </rPh>
    <rPh sb="50" eb="52">
      <t>バアイ</t>
    </rPh>
    <rPh sb="63" eb="65">
      <t>カモク</t>
    </rPh>
    <rPh sb="68" eb="70">
      <t>カイコウ</t>
    </rPh>
    <phoneticPr fontId="1"/>
  </si>
  <si>
    <r>
      <t>例２：Ｓ２タームに</t>
    </r>
    <r>
      <rPr>
        <b/>
        <sz val="11"/>
        <color theme="1"/>
        <rFont val="HG丸ｺﾞｼｯｸM-PRO"/>
        <family val="3"/>
        <charset val="128"/>
      </rPr>
      <t>集中講義を担当</t>
    </r>
    <r>
      <rPr>
        <sz val="11"/>
        <color theme="1"/>
        <rFont val="HG丸ｺﾞｼｯｸM-PRO"/>
        <family val="3"/>
        <charset val="128"/>
      </rPr>
      <t>し、中央経費以外の選択できる別経費から謝金・交通費を支払う、</t>
    </r>
    <r>
      <rPr>
        <b/>
        <sz val="11"/>
        <color theme="1"/>
        <rFont val="HG丸ｺﾞｼｯｸM-PRO"/>
        <family val="3"/>
        <charset val="128"/>
      </rPr>
      <t>「雇用」</t>
    </r>
    <r>
      <rPr>
        <sz val="11"/>
        <color theme="1"/>
        <rFont val="HG丸ｺﾞｼｯｸM-PRO"/>
        <family val="3"/>
        <charset val="128"/>
      </rPr>
      <t>の非常勤講師の場合。</t>
    </r>
    <r>
      <rPr>
        <sz val="11"/>
        <color rgb="FFFF0000"/>
        <rFont val="HG丸ｺﾞｼｯｸM-PRO"/>
        <family val="3"/>
        <charset val="128"/>
      </rPr>
      <t>（担当科目は後期課程科目として開講）</t>
    </r>
    <rPh sb="9" eb="11">
      <t>シュウチュウ</t>
    </rPh>
    <rPh sb="11" eb="13">
      <t>コウギ</t>
    </rPh>
    <rPh sb="14" eb="16">
      <t>タントウ</t>
    </rPh>
    <rPh sb="18" eb="24">
      <t>チュウオウケイヒイガイ</t>
    </rPh>
    <rPh sb="25" eb="27">
      <t>センタク</t>
    </rPh>
    <rPh sb="30" eb="31">
      <t>ベツ</t>
    </rPh>
    <rPh sb="31" eb="33">
      <t>ケイヒ</t>
    </rPh>
    <rPh sb="35" eb="37">
      <t>シャキン</t>
    </rPh>
    <rPh sb="38" eb="41">
      <t>コウツウヒ</t>
    </rPh>
    <rPh sb="42" eb="44">
      <t>シハラ</t>
    </rPh>
    <rPh sb="47" eb="49">
      <t>コヨウ</t>
    </rPh>
    <rPh sb="51" eb="56">
      <t>ヒジョウキンコウシ</t>
    </rPh>
    <rPh sb="57" eb="59">
      <t>バアイ</t>
    </rPh>
    <rPh sb="66" eb="68">
      <t>コウキ</t>
    </rPh>
    <phoneticPr fontId="1"/>
  </si>
  <si>
    <t>↓要上書き記入</t>
    <rPh sb="1" eb="2">
      <t>ヨウ</t>
    </rPh>
    <rPh sb="2" eb="4">
      <t>ウワガキ</t>
    </rPh>
    <rPh sb="5" eb="7">
      <t>ニュウ</t>
    </rPh>
    <phoneticPr fontId="1"/>
  </si>
  <si>
    <r>
      <t>　注：教養科目同士または総文科目同士・数理科目同士など</t>
    </r>
    <r>
      <rPr>
        <b/>
        <u/>
        <sz val="11"/>
        <color rgb="FFFF0000"/>
        <rFont val="HG丸ｺﾞｼｯｸM-PRO"/>
        <family val="3"/>
        <charset val="128"/>
      </rPr>
      <t>同一学部内で合併授業</t>
    </r>
    <r>
      <rPr>
        <b/>
        <u/>
        <sz val="11"/>
        <rFont val="HG丸ｺﾞｼｯｸM-PRO"/>
        <family val="3"/>
        <charset val="128"/>
      </rPr>
      <t>を行う場合</t>
    </r>
    <r>
      <rPr>
        <sz val="11"/>
        <rFont val="HG丸ｺﾞｼｯｸM-PRO"/>
        <family val="3"/>
        <charset val="128"/>
      </rPr>
      <t>は、合併授業の主従の</t>
    </r>
    <r>
      <rPr>
        <u/>
        <sz val="11"/>
        <color rgb="FFFF0000"/>
        <rFont val="HG丸ｺﾞｼｯｸM-PRO"/>
        <family val="3"/>
        <charset val="128"/>
      </rPr>
      <t>「主」となる科目（＝謝金を負担する科目）を開講する部会・専攻等のみから計画調書を提出</t>
    </r>
    <r>
      <rPr>
        <sz val="11"/>
        <rFont val="HG丸ｺﾞｼｯｸM-PRO"/>
        <family val="3"/>
        <charset val="128"/>
      </rPr>
      <t>していただきます。</t>
    </r>
    <rPh sb="1" eb="2">
      <t>チュウ</t>
    </rPh>
    <rPh sb="27" eb="29">
      <t>ドウイツ</t>
    </rPh>
    <rPh sb="29" eb="31">
      <t>ガクブ</t>
    </rPh>
    <rPh sb="31" eb="32">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</si>
</sst>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mm/dd"/>
  </numFmts>
  <fonts count="26" x14ac:knownFonts="1">
    <font>
      <sz val="11"/>
      <color theme="1"/>
      <name val="游ゴシック"/>
      <family val="2"/>
      <scheme val="minor"/>
    </font>
    <font>
      <sz val="6"/>
      <name val="游ゴシック"/>
      <family val="3"/>
      <charset val="128"/>
      <scheme val="minor"/>
    </font>
    <font>
      <sz val="9"/>
      <color theme="1"/>
      <name val="HG丸ｺﾞｼｯｸM-PRO"/>
      <family val="3"/>
      <charset val="128"/>
    </font>
    <font>
      <sz val="11"/>
      <color theme="1"/>
      <name val="HG丸ｺﾞｼｯｸM-PRO"/>
      <family val="3"/>
      <charset val="128"/>
    </font>
    <font>
      <b/>
      <sz val="20"/>
      <color theme="1"/>
      <name val="HG丸ｺﾞｼｯｸM-PRO"/>
      <family val="3"/>
      <charset val="128"/>
    </font>
    <font>
      <sz val="10"/>
      <color theme="1"/>
      <name val="HG丸ｺﾞｼｯｸM-PRO"/>
      <family val="3"/>
      <charset val="128"/>
    </font>
    <font>
      <b/>
      <sz val="9"/>
      <color rgb="FFFF0000"/>
      <name val="HG丸ｺﾞｼｯｸM-PRO"/>
      <family val="3"/>
      <charset val="128"/>
    </font>
    <font>
      <b/>
      <sz val="9"/>
      <color theme="1"/>
      <name val="HG丸ｺﾞｼｯｸM-PRO"/>
      <family val="3"/>
      <charset val="128"/>
    </font>
    <font>
      <sz val="8"/>
      <color theme="1"/>
      <name val="HG丸ｺﾞｼｯｸM-PRO"/>
      <family val="3"/>
      <charset val="128"/>
    </font>
    <font>
      <sz val="10"/>
      <color theme="0"/>
      <name val="HG丸ｺﾞｼｯｸM-PRO"/>
      <family val="3"/>
      <charset val="128"/>
    </font>
    <font>
      <sz val="11"/>
      <color rgb="FFFF0000"/>
      <name val="HG丸ｺﾞｼｯｸM-PRO"/>
      <family val="3"/>
      <charset val="128"/>
    </font>
    <font>
      <sz val="12"/>
      <color rgb="FFFF0000"/>
      <name val="HG丸ｺﾞｼｯｸM-PRO"/>
      <family val="3"/>
      <charset val="128"/>
    </font>
    <font>
      <sz val="9"/>
      <color rgb="FFFF0000"/>
      <name val="HG丸ｺﾞｼｯｸM-PRO"/>
      <family val="3"/>
      <charset val="128"/>
    </font>
    <font>
      <sz val="14"/>
      <color rgb="FFFF0000"/>
      <name val="HG丸ｺﾞｼｯｸM-PRO"/>
      <family val="3"/>
      <charset val="128"/>
    </font>
    <font>
      <b/>
      <sz val="11"/>
      <color rgb="FFFF0000"/>
      <name val="HG丸ｺﾞｼｯｸM-PRO"/>
      <family val="3"/>
      <charset val="128"/>
    </font>
    <font>
      <sz val="11"/>
      <color theme="1"/>
      <name val="Segoe UI Symbol"/>
      <family val="3"/>
    </font>
    <font>
      <u/>
      <sz val="11"/>
      <color theme="10"/>
      <name val="游ゴシック"/>
      <family val="2"/>
      <scheme val="minor"/>
    </font>
    <font>
      <b/>
      <u/>
      <sz val="11"/>
      <color rgb="FFFF0000"/>
      <name val="HG丸ｺﾞｼｯｸM-PRO"/>
      <family val="3"/>
      <charset val="128"/>
    </font>
    <font>
      <u/>
      <sz val="11"/>
      <color rgb="FFFF0000"/>
      <name val="HG丸ｺﾞｼｯｸM-PRO"/>
      <family val="3"/>
      <charset val="128"/>
    </font>
    <font>
      <b/>
      <sz val="11"/>
      <color theme="1"/>
      <name val="HG丸ｺﾞｼｯｸM-PRO"/>
      <family val="3"/>
      <charset val="128"/>
    </font>
    <font>
      <sz val="11"/>
      <name val="HG丸ｺﾞｼｯｸM-PRO"/>
      <family val="3"/>
      <charset val="128"/>
    </font>
    <font>
      <b/>
      <u/>
      <sz val="11"/>
      <name val="HG丸ｺﾞｼｯｸM-PRO"/>
      <family val="3"/>
      <charset val="128"/>
    </font>
    <font>
      <b/>
      <u/>
      <sz val="11"/>
      <color theme="1"/>
      <name val="HG丸ｺﾞｼｯｸM-PRO"/>
      <family val="3"/>
      <charset val="128"/>
    </font>
    <font>
      <b/>
      <sz val="12"/>
      <color rgb="FFFF0000"/>
      <name val="游ゴシック"/>
      <family val="3"/>
      <charset val="128"/>
      <scheme val="minor"/>
    </font>
    <font>
      <sz val="10"/>
      <color theme="1"/>
      <name val="Segoe UI Symbol"/>
      <family val="3"/>
    </font>
    <font>
      <u/>
      <sz val="9"/>
      <color rgb="FFFF0000"/>
      <name val="HG丸ｺﾞｼｯｸM-PRO"/>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rgb="FFFFF9E1"/>
        <bgColor indexed="64"/>
      </patternFill>
    </fill>
    <fill>
      <patternFill patternType="solid">
        <fgColor rgb="FFFEF2E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3">
    <xf numFmtId="0" fontId="0" fillId="0" borderId="0" xfId="0"/>
    <xf numFmtId="0" fontId="0" fillId="0" borderId="0" xfId="0" applyAlignment="1">
      <alignment vertical="center"/>
    </xf>
    <xf numFmtId="14" fontId="0" fillId="0" borderId="0" xfId="0" applyNumberFormat="1"/>
    <xf numFmtId="49" fontId="0" fillId="0" borderId="0" xfId="0" applyNumberFormat="1"/>
    <xf numFmtId="49" fontId="0" fillId="0" borderId="0" xfId="0" applyNumberFormat="1" applyAlignment="1">
      <alignment vertical="center"/>
    </xf>
    <xf numFmtId="0" fontId="2" fillId="3" borderId="1" xfId="0" applyFont="1" applyFill="1" applyBorder="1" applyAlignment="1">
      <alignment horizontal="center" vertical="center" textRotation="255"/>
    </xf>
    <xf numFmtId="0" fontId="2" fillId="0" borderId="0" xfId="0" applyFont="1" applyAlignment="1">
      <alignment horizontal="center"/>
    </xf>
    <xf numFmtId="0" fontId="2" fillId="0" borderId="1" xfId="0" applyFont="1" applyBorder="1" applyAlignment="1">
      <alignment vertical="center" wrapText="1"/>
    </xf>
    <xf numFmtId="0" fontId="2" fillId="0" borderId="0" xfId="0" applyFont="1" applyAlignment="1">
      <alignment vertical="center"/>
    </xf>
    <xf numFmtId="0" fontId="3" fillId="0" borderId="0" xfId="0" applyFont="1"/>
    <xf numFmtId="0" fontId="3" fillId="0" borderId="0" xfId="0" applyFont="1" applyAlignment="1">
      <alignment vertical="center" shrinkToFit="1"/>
    </xf>
    <xf numFmtId="0" fontId="3" fillId="0" borderId="0" xfId="0" applyFont="1" applyAlignment="1">
      <alignment vertical="center" wrapText="1" shrinkToFit="1"/>
    </xf>
    <xf numFmtId="0" fontId="3" fillId="0" borderId="0" xfId="0" applyFont="1" applyAlignment="1">
      <alignment vertical="center"/>
    </xf>
    <xf numFmtId="0" fontId="3" fillId="0" borderId="0" xfId="0" applyFont="1" applyAlignment="1">
      <alignment vertical="center" wrapText="1"/>
    </xf>
    <xf numFmtId="0" fontId="2" fillId="0" borderId="0" xfId="0" applyFont="1"/>
    <xf numFmtId="0" fontId="2" fillId="0" borderId="0" xfId="0" applyFont="1" applyAlignment="1">
      <alignment vertical="center" shrinkToFit="1"/>
    </xf>
    <xf numFmtId="0" fontId="2" fillId="0" borderId="0" xfId="0" applyFont="1" applyAlignment="1">
      <alignment vertical="center" wrapText="1"/>
    </xf>
    <xf numFmtId="0" fontId="2" fillId="0" borderId="0" xfId="0" applyFont="1" applyAlignment="1">
      <alignment vertical="center" wrapText="1" shrinkToFit="1"/>
    </xf>
    <xf numFmtId="49" fontId="2" fillId="0" borderId="0" xfId="0" applyNumberFormat="1" applyFont="1" applyAlignment="1">
      <alignment vertical="center"/>
    </xf>
    <xf numFmtId="49" fontId="3" fillId="0" borderId="0" xfId="0" applyNumberFormat="1" applyFont="1" applyAlignment="1">
      <alignment vertical="center"/>
    </xf>
    <xf numFmtId="0" fontId="2" fillId="0" borderId="0" xfId="0" applyFont="1" applyAlignment="1">
      <alignment horizontal="center" vertical="center"/>
    </xf>
    <xf numFmtId="0" fontId="2" fillId="4" borderId="1" xfId="0" applyFont="1" applyFill="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3" fillId="2" borderId="1" xfId="0" applyFont="1" applyFill="1" applyBorder="1" applyAlignment="1">
      <alignment horizontal="center" vertical="center"/>
    </xf>
    <xf numFmtId="14" fontId="3" fillId="0" borderId="0" xfId="0" applyNumberFormat="1" applyFont="1" applyAlignment="1">
      <alignment vertical="center"/>
    </xf>
    <xf numFmtId="0" fontId="3" fillId="2" borderId="1" xfId="0" applyFont="1" applyFill="1" applyBorder="1" applyAlignment="1">
      <alignment vertical="center"/>
    </xf>
    <xf numFmtId="0" fontId="3" fillId="6" borderId="1" xfId="0" applyFont="1" applyFill="1" applyBorder="1" applyAlignment="1">
      <alignment vertical="center"/>
    </xf>
    <xf numFmtId="49" fontId="3" fillId="6" borderId="1" xfId="0" applyNumberFormat="1" applyFont="1" applyFill="1" applyBorder="1" applyAlignment="1">
      <alignment vertical="center"/>
    </xf>
    <xf numFmtId="0" fontId="3" fillId="0" borderId="1" xfId="0" applyFont="1" applyBorder="1" applyAlignment="1">
      <alignment vertical="center"/>
    </xf>
    <xf numFmtId="14" fontId="3" fillId="0" borderId="1" xfId="0" applyNumberFormat="1" applyFont="1" applyBorder="1" applyAlignment="1">
      <alignment vertical="center"/>
    </xf>
    <xf numFmtId="49" fontId="3" fillId="0" borderId="1" xfId="0" applyNumberFormat="1" applyFont="1" applyBorder="1" applyAlignment="1">
      <alignment horizontal="right" vertical="center"/>
    </xf>
    <xf numFmtId="14" fontId="0" fillId="0" borderId="0" xfId="0" applyNumberFormat="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3" fillId="0" borderId="2" xfId="0" applyFont="1" applyBorder="1" applyAlignment="1">
      <alignment horizontal="right" vertical="center"/>
    </xf>
    <xf numFmtId="0" fontId="5" fillId="0" borderId="2" xfId="0" applyFont="1" applyBorder="1" applyAlignment="1">
      <alignment horizontal="right" vertical="center"/>
    </xf>
    <xf numFmtId="0" fontId="5" fillId="0" borderId="0" xfId="0" applyFont="1"/>
    <xf numFmtId="0" fontId="5" fillId="0" borderId="2" xfId="0" applyFont="1" applyBorder="1"/>
    <xf numFmtId="0" fontId="5" fillId="0" borderId="0" xfId="0" applyFont="1" applyAlignment="1">
      <alignment vertical="center" shrinkToFit="1"/>
    </xf>
    <xf numFmtId="0" fontId="5" fillId="0" borderId="0" xfId="0" applyFont="1" applyAlignment="1">
      <alignment vertical="center"/>
    </xf>
    <xf numFmtId="0" fontId="5" fillId="0" borderId="0" xfId="0" applyFont="1" applyAlignment="1">
      <alignment vertical="center" wrapText="1"/>
    </xf>
    <xf numFmtId="49" fontId="5" fillId="0" borderId="0" xfId="0" applyNumberFormat="1" applyFont="1" applyAlignment="1">
      <alignment vertical="center"/>
    </xf>
    <xf numFmtId="0" fontId="5" fillId="0" borderId="0" xfId="0" applyFont="1" applyAlignment="1">
      <alignment horizontal="center" vertical="center"/>
    </xf>
    <xf numFmtId="1" fontId="3" fillId="0" borderId="0" xfId="0" applyNumberFormat="1" applyFont="1" applyAlignment="1">
      <alignment vertical="center"/>
    </xf>
    <xf numFmtId="1" fontId="5" fillId="0" borderId="0" xfId="0" applyNumberFormat="1" applyFont="1" applyAlignment="1">
      <alignment vertical="center"/>
    </xf>
    <xf numFmtId="1" fontId="2" fillId="0" borderId="0" xfId="0" applyNumberFormat="1" applyFont="1" applyAlignment="1">
      <alignment vertical="center"/>
    </xf>
    <xf numFmtId="0" fontId="2" fillId="5" borderId="1" xfId="0" applyFont="1" applyFill="1" applyBorder="1" applyAlignment="1">
      <alignment vertical="center" shrinkToFit="1"/>
    </xf>
    <xf numFmtId="0" fontId="2" fillId="7" borderId="1" xfId="0" applyFont="1" applyFill="1" applyBorder="1" applyAlignment="1">
      <alignment vertical="center" shrinkToFit="1"/>
    </xf>
    <xf numFmtId="0" fontId="2" fillId="7" borderId="1" xfId="0" applyFont="1" applyFill="1" applyBorder="1" applyAlignment="1">
      <alignment vertical="center" wrapText="1" shrinkToFit="1"/>
    </xf>
    <xf numFmtId="0" fontId="2" fillId="7" borderId="1" xfId="0" applyFont="1" applyFill="1" applyBorder="1" applyAlignment="1">
      <alignment vertical="center"/>
    </xf>
    <xf numFmtId="0" fontId="2" fillId="7" borderId="1" xfId="0" applyFont="1" applyFill="1" applyBorder="1" applyAlignment="1">
      <alignment horizontal="center" vertical="center"/>
    </xf>
    <xf numFmtId="0" fontId="2" fillId="7" borderId="1" xfId="0" applyFont="1" applyFill="1" applyBorder="1" applyAlignment="1">
      <alignment horizontal="center" vertical="center" shrinkToFit="1"/>
    </xf>
    <xf numFmtId="0" fontId="2" fillId="8" borderId="1" xfId="0" applyFont="1" applyFill="1" applyBorder="1" applyAlignment="1">
      <alignment vertical="center"/>
    </xf>
    <xf numFmtId="177" fontId="2" fillId="8" borderId="1" xfId="0" applyNumberFormat="1" applyFont="1" applyFill="1" applyBorder="1" applyAlignment="1">
      <alignment horizontal="right" vertical="center" shrinkToFit="1"/>
    </xf>
    <xf numFmtId="0" fontId="2" fillId="8" borderId="1" xfId="0" applyFont="1" applyFill="1" applyBorder="1" applyAlignment="1">
      <alignment horizontal="right" vertical="center" shrinkToFit="1"/>
    </xf>
    <xf numFmtId="1" fontId="2" fillId="8" borderId="1" xfId="0" applyNumberFormat="1" applyFont="1" applyFill="1" applyBorder="1" applyAlignment="1">
      <alignment horizontal="right" vertical="center" shrinkToFit="1"/>
    </xf>
    <xf numFmtId="0" fontId="2" fillId="8" borderId="1" xfId="0" applyFont="1" applyFill="1" applyBorder="1" applyAlignment="1">
      <alignment horizontal="center" vertical="center" shrinkToFit="1"/>
    </xf>
    <xf numFmtId="1" fontId="2" fillId="8" borderId="1" xfId="0" applyNumberFormat="1" applyFont="1" applyFill="1" applyBorder="1" applyAlignment="1">
      <alignment horizontal="center" vertical="center" shrinkToFit="1"/>
    </xf>
    <xf numFmtId="1" fontId="3" fillId="0" borderId="0" xfId="0" applyNumberFormat="1" applyFont="1" applyAlignment="1">
      <alignment horizontal="center" vertical="center"/>
    </xf>
    <xf numFmtId="1" fontId="5" fillId="0" borderId="0" xfId="0" applyNumberFormat="1" applyFont="1" applyAlignment="1">
      <alignment horizontal="center" vertical="center"/>
    </xf>
    <xf numFmtId="1" fontId="2" fillId="0" borderId="0" xfId="0" applyNumberFormat="1" applyFont="1" applyAlignment="1">
      <alignment horizontal="center" vertical="center"/>
    </xf>
    <xf numFmtId="1" fontId="2" fillId="7" borderId="1" xfId="0" applyNumberFormat="1" applyFont="1" applyFill="1" applyBorder="1" applyAlignment="1">
      <alignment horizontal="center" vertical="center" shrinkToFit="1"/>
    </xf>
    <xf numFmtId="0" fontId="2" fillId="0" borderId="1" xfId="0" applyFont="1" applyBorder="1" applyAlignment="1">
      <alignment vertical="center" wrapText="1" shrinkToFit="1"/>
    </xf>
    <xf numFmtId="0" fontId="3" fillId="0" borderId="2" xfId="0" applyFont="1" applyBorder="1" applyAlignment="1">
      <alignment vertical="center"/>
    </xf>
    <xf numFmtId="0" fontId="9" fillId="0" borderId="0" xfId="0" applyFont="1" applyAlignment="1">
      <alignment vertical="center" shrinkToFit="1"/>
    </xf>
    <xf numFmtId="0" fontId="2" fillId="0" borderId="2" xfId="0" applyFont="1" applyBorder="1"/>
    <xf numFmtId="0" fontId="5" fillId="4" borderId="2" xfId="0" applyFont="1" applyFill="1" applyBorder="1" applyAlignment="1">
      <alignment vertical="center"/>
    </xf>
    <xf numFmtId="0" fontId="2" fillId="8" borderId="1" xfId="0" applyFont="1" applyFill="1" applyBorder="1" applyAlignment="1">
      <alignment horizontal="left" vertical="center" shrinkToFit="1"/>
    </xf>
    <xf numFmtId="0" fontId="3" fillId="0" borderId="0" xfId="0" applyFont="1" applyAlignment="1">
      <alignment horizontal="left" vertical="center"/>
    </xf>
    <xf numFmtId="49" fontId="3" fillId="0" borderId="1" xfId="0" applyNumberFormat="1" applyFont="1" applyBorder="1" applyAlignment="1">
      <alignment vertical="center"/>
    </xf>
    <xf numFmtId="49" fontId="10" fillId="0" borderId="1" xfId="0" applyNumberFormat="1" applyFont="1" applyBorder="1" applyAlignment="1">
      <alignment horizontal="right" vertical="center"/>
    </xf>
    <xf numFmtId="49" fontId="3" fillId="0" borderId="4" xfId="0" applyNumberFormat="1" applyFont="1" applyBorder="1" applyAlignment="1">
      <alignment vertical="center"/>
    </xf>
    <xf numFmtId="0" fontId="14" fillId="0" borderId="1" xfId="0" applyFont="1" applyBorder="1" applyAlignment="1">
      <alignment vertical="center"/>
    </xf>
    <xf numFmtId="0" fontId="3" fillId="0" borderId="0" xfId="0" applyFont="1" applyAlignment="1">
      <alignment horizontal="right" vertical="center"/>
    </xf>
    <xf numFmtId="0" fontId="16" fillId="4" borderId="2" xfId="1" applyFill="1" applyBorder="1" applyAlignment="1">
      <alignment vertical="center"/>
    </xf>
    <xf numFmtId="0" fontId="3" fillId="0" borderId="0" xfId="0" applyFont="1" applyAlignment="1">
      <alignment horizontal="left"/>
    </xf>
    <xf numFmtId="0" fontId="20" fillId="0" borderId="0" xfId="0" applyFont="1" applyAlignment="1">
      <alignment vertical="center"/>
    </xf>
    <xf numFmtId="0" fontId="2" fillId="0" borderId="1" xfId="0" applyFont="1" applyBorder="1" applyAlignment="1">
      <alignment horizontal="left" vertical="center" wrapText="1"/>
    </xf>
    <xf numFmtId="0" fontId="3" fillId="0" borderId="0" xfId="0" applyFont="1" applyAlignment="1">
      <alignment horizontal="left" vertical="center" wrapText="1"/>
    </xf>
    <xf numFmtId="0" fontId="11" fillId="0" borderId="0" xfId="0" applyFont="1" applyAlignment="1">
      <alignment vertical="center"/>
    </xf>
    <xf numFmtId="0" fontId="12" fillId="0" borderId="0" xfId="0" applyFont="1" applyAlignment="1">
      <alignment vertical="center"/>
    </xf>
    <xf numFmtId="49" fontId="3" fillId="0" borderId="0" xfId="0" applyNumberFormat="1" applyFont="1" applyAlignment="1">
      <alignment vertical="center" wrapText="1"/>
    </xf>
    <xf numFmtId="49" fontId="2" fillId="8" borderId="1" xfId="0" applyNumberFormat="1" applyFont="1" applyFill="1" applyBorder="1" applyAlignment="1">
      <alignment horizontal="center" vertical="center" shrinkToFit="1"/>
    </xf>
    <xf numFmtId="49" fontId="2" fillId="8" borderId="1" xfId="0" applyNumberFormat="1" applyFont="1" applyFill="1" applyBorder="1" applyAlignment="1">
      <alignment horizontal="right" vertical="center" shrinkToFit="1"/>
    </xf>
    <xf numFmtId="0" fontId="13" fillId="0" borderId="0" xfId="0" applyFont="1" applyAlignment="1">
      <alignment horizontal="center" vertical="center"/>
    </xf>
    <xf numFmtId="0" fontId="5" fillId="4" borderId="2" xfId="0" applyFont="1" applyFill="1" applyBorder="1" applyAlignment="1">
      <alignment horizontal="left" vertical="center"/>
    </xf>
    <xf numFmtId="0" fontId="4" fillId="0" borderId="0" xfId="0" applyFont="1" applyAlignment="1">
      <alignment horizontal="center" vertical="center" shrinkToFit="1"/>
    </xf>
    <xf numFmtId="0" fontId="5" fillId="0" borderId="2" xfId="0" applyFont="1" applyBorder="1" applyAlignment="1">
      <alignment horizontal="right" vertical="center"/>
    </xf>
    <xf numFmtId="0" fontId="5" fillId="7" borderId="2" xfId="0" applyFont="1" applyFill="1" applyBorder="1" applyAlignment="1">
      <alignment horizontal="left" vertical="center" shrinkToFit="1"/>
    </xf>
    <xf numFmtId="1" fontId="2" fillId="3" borderId="5" xfId="0" applyNumberFormat="1" applyFont="1" applyFill="1" applyBorder="1" applyAlignment="1">
      <alignment horizontal="center" vertical="center" textRotation="255" wrapText="1"/>
    </xf>
    <xf numFmtId="1" fontId="2" fillId="3" borderId="6" xfId="0" applyNumberFormat="1" applyFont="1" applyFill="1" applyBorder="1" applyAlignment="1">
      <alignment horizontal="center" vertical="center" textRotation="255"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176" fontId="3" fillId="4" borderId="2" xfId="0" applyNumberFormat="1" applyFont="1" applyFill="1" applyBorder="1" applyAlignment="1">
      <alignment horizontal="left" vertical="center"/>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3" fillId="0" borderId="3" xfId="1" applyFont="1" applyBorder="1" applyAlignment="1">
      <alignment horizontal="center"/>
    </xf>
    <xf numFmtId="0" fontId="23" fillId="0" borderId="7" xfId="1" applyFont="1" applyBorder="1" applyAlignment="1">
      <alignment horizontal="center"/>
    </xf>
    <xf numFmtId="0" fontId="23" fillId="0" borderId="4" xfId="1" applyFont="1" applyBorder="1" applyAlignment="1">
      <alignment horizontal="center"/>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textRotation="255"/>
    </xf>
    <xf numFmtId="0" fontId="2" fillId="3" borderId="6" xfId="0" applyFont="1" applyFill="1" applyBorder="1" applyAlignment="1">
      <alignment horizontal="center" vertical="center" textRotation="255"/>
    </xf>
    <xf numFmtId="0" fontId="2" fillId="3" borderId="5" xfId="0" applyFont="1" applyFill="1" applyBorder="1" applyAlignment="1">
      <alignment horizontal="center" vertical="center" textRotation="255" shrinkToFit="1"/>
    </xf>
    <xf numFmtId="0" fontId="2" fillId="3" borderId="6" xfId="0" applyFont="1" applyFill="1" applyBorder="1" applyAlignment="1">
      <alignment horizontal="center" vertical="center" textRotation="255" shrinkToFit="1"/>
    </xf>
    <xf numFmtId="0" fontId="2" fillId="3" borderId="5" xfId="0" applyFont="1" applyFill="1" applyBorder="1" applyAlignment="1">
      <alignment horizontal="center" vertical="center" textRotation="255" wrapText="1"/>
    </xf>
    <xf numFmtId="0" fontId="2" fillId="3" borderId="6" xfId="0" applyFont="1" applyFill="1" applyBorder="1" applyAlignment="1">
      <alignment horizontal="center" vertical="center" textRotation="255" wrapText="1"/>
    </xf>
    <xf numFmtId="0" fontId="2" fillId="4" borderId="3"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3" borderId="5" xfId="0" applyFont="1" applyFill="1" applyBorder="1" applyAlignment="1">
      <alignment horizontal="center" vertical="center" wrapText="1" shrinkToFit="1"/>
    </xf>
    <xf numFmtId="0" fontId="2" fillId="3" borderId="6" xfId="0" applyFont="1" applyFill="1" applyBorder="1" applyAlignment="1">
      <alignment horizontal="center" vertical="center" wrapText="1" shrinkToFit="1"/>
    </xf>
    <xf numFmtId="1" fontId="2" fillId="3" borderId="5" xfId="0" applyNumberFormat="1" applyFont="1" applyFill="1" applyBorder="1" applyAlignment="1">
      <alignment horizontal="center" vertical="center" wrapText="1"/>
    </xf>
    <xf numFmtId="1" fontId="2" fillId="3" borderId="6" xfId="0" applyNumberFormat="1" applyFont="1" applyFill="1" applyBorder="1" applyAlignment="1">
      <alignment horizontal="center" vertical="center"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cellXfs>
  <cellStyles count="2">
    <cellStyle name="ハイパーリンク" xfId="1" builtinId="8"/>
    <cellStyle name="標準" xfId="0" builtinId="0"/>
  </cellStyles>
  <dxfs count="30">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
      <font>
        <color theme="1"/>
      </font>
      <fill>
        <patternFill>
          <bgColor theme="0"/>
        </patternFill>
      </fill>
    </dxf>
  </dxfs>
  <tableStyles count="0" defaultTableStyle="TableStyleMedium2" defaultPivotStyle="PivotStyleLight16"/>
  <colors>
    <mruColors>
      <color rgb="FFFEF2EC"/>
      <color rgb="FFFFF9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8643</xdr:colOff>
      <xdr:row>3</xdr:row>
      <xdr:rowOff>3682</xdr:rowOff>
    </xdr:from>
    <xdr:to>
      <xdr:col>18</xdr:col>
      <xdr:colOff>661146</xdr:colOff>
      <xdr:row>76</xdr:row>
      <xdr:rowOff>21870</xdr:rowOff>
    </xdr:to>
    <xdr:pic>
      <xdr:nvPicPr>
        <xdr:cNvPr id="4" name="図 3">
          <a:extLst>
            <a:ext uri="{FF2B5EF4-FFF2-40B4-BE49-F238E27FC236}">
              <a16:creationId xmlns:a16="http://schemas.microsoft.com/office/drawing/2014/main" id="{E3C6D058-2AD9-8EEC-3EC0-DDCD482F8C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202" y="720858"/>
          <a:ext cx="12273003" cy="17196806"/>
        </a:xfrm>
        <a:prstGeom prst="rect">
          <a:avLst/>
        </a:prstGeom>
        <a:ln>
          <a:solidFill>
            <a:sysClr val="windowText" lastClr="000000"/>
          </a:solidFill>
        </a:ln>
      </xdr:spPr>
    </xdr:pic>
    <xdr:clientData/>
  </xdr:twoCellAnchor>
  <xdr:twoCellAnchor editAs="oneCell">
    <xdr:from>
      <xdr:col>1</xdr:col>
      <xdr:colOff>4563</xdr:colOff>
      <xdr:row>76</xdr:row>
      <xdr:rowOff>49329</xdr:rowOff>
    </xdr:from>
    <xdr:to>
      <xdr:col>18</xdr:col>
      <xdr:colOff>661146</xdr:colOff>
      <xdr:row>149</xdr:row>
      <xdr:rowOff>98226</xdr:rowOff>
    </xdr:to>
    <xdr:pic>
      <xdr:nvPicPr>
        <xdr:cNvPr id="8" name="図 7">
          <a:extLst>
            <a:ext uri="{FF2B5EF4-FFF2-40B4-BE49-F238E27FC236}">
              <a16:creationId xmlns:a16="http://schemas.microsoft.com/office/drawing/2014/main" id="{89D14851-E3FE-2FB0-949B-13D556F936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8122" y="17945123"/>
          <a:ext cx="12277083" cy="17227515"/>
        </a:xfrm>
        <a:prstGeom prst="rect">
          <a:avLst/>
        </a:prstGeom>
        <a:ln>
          <a:solidFill>
            <a:sysClr val="windowText" lastClr="000000"/>
          </a:solidFill>
        </a:ln>
      </xdr:spPr>
    </xdr:pic>
    <xdr:clientData/>
  </xdr:twoCellAnchor>
  <xdr:twoCellAnchor editAs="oneCell">
    <xdr:from>
      <xdr:col>1</xdr:col>
      <xdr:colOff>1844</xdr:colOff>
      <xdr:row>149</xdr:row>
      <xdr:rowOff>115024</xdr:rowOff>
    </xdr:from>
    <xdr:to>
      <xdr:col>18</xdr:col>
      <xdr:colOff>661147</xdr:colOff>
      <xdr:row>222</xdr:row>
      <xdr:rowOff>167737</xdr:rowOff>
    </xdr:to>
    <xdr:pic>
      <xdr:nvPicPr>
        <xdr:cNvPr id="12" name="図 11">
          <a:extLst>
            <a:ext uri="{FF2B5EF4-FFF2-40B4-BE49-F238E27FC236}">
              <a16:creationId xmlns:a16="http://schemas.microsoft.com/office/drawing/2014/main" id="{294085C8-C1FE-8A62-8066-49D369AE5E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85403" y="35189436"/>
          <a:ext cx="12279803" cy="17231330"/>
        </a:xfrm>
        <a:prstGeom prst="rect">
          <a:avLst/>
        </a:prstGeom>
        <a:ln>
          <a:solidFill>
            <a:sysClr val="windowText" lastClr="000000"/>
          </a:solidFill>
        </a:ln>
      </xdr:spPr>
    </xdr:pic>
    <xdr:clientData/>
  </xdr:twoCellAnchor>
  <xdr:twoCellAnchor editAs="oneCell">
    <xdr:from>
      <xdr:col>1</xdr:col>
      <xdr:colOff>18815</xdr:colOff>
      <xdr:row>222</xdr:row>
      <xdr:rowOff>222203</xdr:rowOff>
    </xdr:from>
    <xdr:to>
      <xdr:col>18</xdr:col>
      <xdr:colOff>661147</xdr:colOff>
      <xdr:row>295</xdr:row>
      <xdr:rowOff>226140</xdr:rowOff>
    </xdr:to>
    <xdr:pic>
      <xdr:nvPicPr>
        <xdr:cNvPr id="14" name="図 13">
          <a:extLst>
            <a:ext uri="{FF2B5EF4-FFF2-40B4-BE49-F238E27FC236}">
              <a16:creationId xmlns:a16="http://schemas.microsoft.com/office/drawing/2014/main" id="{81C3177E-9143-4E5F-21AD-FB1AAEB8559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2374" y="52475232"/>
          <a:ext cx="12262832" cy="17182555"/>
        </a:xfrm>
        <a:prstGeom prst="rect">
          <a:avLst/>
        </a:prstGeom>
        <a:ln>
          <a:solidFill>
            <a:sysClr val="windowText" lastClr="000000"/>
          </a:solidFill>
        </a:ln>
      </xdr:spPr>
    </xdr:pic>
    <xdr:clientData/>
  </xdr:twoCellAnchor>
  <xdr:twoCellAnchor editAs="oneCell">
    <xdr:from>
      <xdr:col>1</xdr:col>
      <xdr:colOff>5770</xdr:colOff>
      <xdr:row>296</xdr:row>
      <xdr:rowOff>15454</xdr:rowOff>
    </xdr:from>
    <xdr:to>
      <xdr:col>18</xdr:col>
      <xdr:colOff>672353</xdr:colOff>
      <xdr:row>369</xdr:row>
      <xdr:rowOff>66591</xdr:rowOff>
    </xdr:to>
    <xdr:pic>
      <xdr:nvPicPr>
        <xdr:cNvPr id="16" name="図 15">
          <a:extLst>
            <a:ext uri="{FF2B5EF4-FFF2-40B4-BE49-F238E27FC236}">
              <a16:creationId xmlns:a16="http://schemas.microsoft.com/office/drawing/2014/main" id="{2F1DAC62-9AC8-5A3E-A52D-D8E379937EC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89329" y="69682425"/>
          <a:ext cx="12287083" cy="17229754"/>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u-tokyo.ac.jp/faculty/soumu/jinji/folder972/R8guide.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u-tokyo.ac.jp/faculty/soumu/jinji/folder972/R8guide.html" TargetMode="External"/><Relationship Id="rId1" Type="http://schemas.openxmlformats.org/officeDocument/2006/relationships/hyperlink" Target="mailto:jinji.c@gs.mail.u-tokyo.ac.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c.u-tokyo.ac.jp/faculty/soumu/jinji/folder972/R8guide.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u-tokyo.ac.jp/faculty/soumu/jinji/folder972/R8guide.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07F1E-138E-4DFC-9940-75812420E79C}">
  <sheetPr>
    <tabColor theme="8" tint="-0.249977111117893"/>
    <pageSetUpPr fitToPage="1"/>
  </sheetPr>
  <dimension ref="B1:AS500"/>
  <sheetViews>
    <sheetView tabSelected="1" zoomScale="85" zoomScaleNormal="85" workbookViewId="0">
      <pane ySplit="10" topLeftCell="A11" activePane="bottomLeft" state="frozen"/>
      <selection pane="bottomLeft"/>
    </sheetView>
  </sheetViews>
  <sheetFormatPr defaultRowHeight="13.5" x14ac:dyDescent="0.15"/>
  <cols>
    <col min="1" max="2" width="3.75" style="9" customWidth="1"/>
    <col min="3" max="3" width="14" style="10" customWidth="1"/>
    <col min="4" max="4" width="15.125" style="10" customWidth="1"/>
    <col min="5" max="5" width="5.625" style="23" customWidth="1"/>
    <col min="6" max="6" width="4.875" style="23" bestFit="1" customWidth="1"/>
    <col min="7" max="7" width="4" style="22" customWidth="1"/>
    <col min="8" max="8" width="5.875" style="22" customWidth="1"/>
    <col min="9" max="9" width="4" style="12" customWidth="1"/>
    <col min="10" max="10" width="18.75" style="13" customWidth="1"/>
    <col min="11" max="11" width="10.625" style="23" customWidth="1"/>
    <col min="12" max="12" width="4.5" style="22" bestFit="1" customWidth="1"/>
    <col min="13" max="13" width="4.75" style="12" bestFit="1" customWidth="1"/>
    <col min="14" max="14" width="5.75" style="10" customWidth="1"/>
    <col min="15" max="15" width="21.25" style="13" customWidth="1"/>
    <col min="16" max="16" width="13.625" style="11" customWidth="1"/>
    <col min="17" max="17" width="8.5" style="12" customWidth="1"/>
    <col min="18" max="18" width="6.25" style="12" customWidth="1"/>
    <col min="19" max="24" width="3.125" style="10" customWidth="1"/>
    <col min="25" max="25" width="4.75" style="12" bestFit="1" customWidth="1"/>
    <col min="26" max="27" width="12.25" style="12" customWidth="1"/>
    <col min="28" max="28" width="15" style="13" customWidth="1"/>
    <col min="29" max="29" width="8.5" style="10" customWidth="1"/>
    <col min="30" max="30" width="19.25" style="13" customWidth="1"/>
    <col min="31" max="31" width="11.875" style="13" customWidth="1"/>
    <col min="32" max="32" width="5.875" style="10" customWidth="1"/>
    <col min="33" max="33" width="16.5" style="12" customWidth="1"/>
    <col min="34" max="34" width="11.625" style="19" bestFit="1" customWidth="1"/>
    <col min="35" max="36" width="12.625" style="19" customWidth="1"/>
    <col min="37" max="37" width="4" style="60" customWidth="1"/>
    <col min="38" max="38" width="5.625" style="22" customWidth="1"/>
    <col min="39" max="39" width="13.875" style="12" bestFit="1" customWidth="1"/>
    <col min="40" max="40" width="16.5" style="70" customWidth="1"/>
    <col min="41" max="41" width="11.625" style="19" bestFit="1" customWidth="1"/>
    <col min="42" max="43" width="12.625" style="19" customWidth="1"/>
    <col min="44" max="44" width="31.375" style="80" customWidth="1"/>
    <col min="45" max="16384" width="9" style="9"/>
  </cols>
  <sheetData>
    <row r="1" spans="2:45" x14ac:dyDescent="0.15">
      <c r="N1" s="13"/>
      <c r="P1" s="10"/>
      <c r="Q1" s="11"/>
      <c r="S1" s="12"/>
      <c r="Y1" s="10"/>
      <c r="AB1" s="12"/>
      <c r="AC1" s="12"/>
      <c r="AN1" s="12"/>
      <c r="AR1" s="13"/>
    </row>
    <row r="2" spans="2:45" ht="24" x14ac:dyDescent="0.4">
      <c r="B2" s="88" t="s">
        <v>0</v>
      </c>
      <c r="C2" s="88"/>
      <c r="D2" s="88"/>
      <c r="E2" s="88"/>
      <c r="F2" s="88"/>
      <c r="G2" s="88"/>
      <c r="H2" s="88"/>
      <c r="I2" s="88"/>
      <c r="J2" s="88"/>
      <c r="K2" s="88"/>
      <c r="L2" s="34"/>
      <c r="M2" s="34"/>
      <c r="O2" s="36" t="s">
        <v>98</v>
      </c>
      <c r="P2" s="97" t="s">
        <v>3</v>
      </c>
      <c r="Q2" s="97"/>
      <c r="R2" s="97"/>
      <c r="S2" s="12"/>
      <c r="Y2" s="10"/>
      <c r="Z2" s="75" t="s">
        <v>250</v>
      </c>
      <c r="AA2" s="100" t="s">
        <v>326</v>
      </c>
      <c r="AB2" s="101"/>
      <c r="AC2" s="101"/>
      <c r="AD2" s="102"/>
      <c r="AF2" s="13"/>
      <c r="AG2" s="13"/>
      <c r="AH2" s="83"/>
      <c r="AI2" s="83"/>
      <c r="AN2" s="12"/>
      <c r="AR2" s="13"/>
    </row>
    <row r="3" spans="2:45" s="14" customFormat="1" x14ac:dyDescent="0.15">
      <c r="C3" s="15"/>
      <c r="D3" s="15"/>
      <c r="E3" s="24"/>
      <c r="F3" s="24"/>
      <c r="G3" s="20"/>
      <c r="H3" s="35" t="s">
        <v>192</v>
      </c>
      <c r="I3" s="8"/>
      <c r="J3" s="16"/>
      <c r="K3" s="24"/>
      <c r="L3" s="20"/>
      <c r="M3" s="8"/>
      <c r="N3" s="16"/>
      <c r="O3" s="16"/>
      <c r="P3" s="10"/>
      <c r="Q3" s="17"/>
      <c r="R3" s="8"/>
      <c r="S3" s="8"/>
      <c r="T3" s="15"/>
      <c r="U3" s="15"/>
      <c r="V3" s="15"/>
      <c r="W3" s="15"/>
      <c r="X3" s="15"/>
      <c r="Y3" s="15"/>
      <c r="Z3" s="8"/>
      <c r="AA3" s="8"/>
      <c r="AB3" s="8"/>
      <c r="AC3" s="8"/>
      <c r="AD3" s="16"/>
      <c r="AE3" s="16"/>
      <c r="AF3" s="15"/>
      <c r="AG3" s="8"/>
      <c r="AH3" s="18"/>
      <c r="AI3" s="19"/>
      <c r="AJ3" s="19"/>
      <c r="AK3" s="60"/>
      <c r="AL3" s="22"/>
      <c r="AM3" s="12"/>
      <c r="AN3" s="12"/>
      <c r="AO3" s="19"/>
      <c r="AP3" s="19"/>
      <c r="AQ3" s="19"/>
      <c r="AR3" s="13"/>
      <c r="AS3" s="8"/>
    </row>
    <row r="4" spans="2:45" s="38" customFormat="1" ht="18.75" customHeight="1" x14ac:dyDescent="0.15">
      <c r="B4" s="66" t="str">
        <f>_xlfn.XLOOKUP(H4,プルダウン用!BC:BC,プルダウン用!BB:BB,"",0)&amp;""</f>
        <v/>
      </c>
      <c r="C4" s="89" t="s">
        <v>327</v>
      </c>
      <c r="D4" s="89"/>
      <c r="E4" s="89"/>
      <c r="F4" s="89"/>
      <c r="G4" s="89"/>
      <c r="H4" s="90"/>
      <c r="I4" s="90"/>
      <c r="J4" s="90"/>
      <c r="K4" s="90"/>
      <c r="L4" s="90"/>
      <c r="O4" s="37" t="s">
        <v>100</v>
      </c>
      <c r="P4" s="87"/>
      <c r="Q4" s="87"/>
      <c r="R4" s="87"/>
      <c r="S4" s="87"/>
      <c r="T4" s="87"/>
      <c r="U4" s="87"/>
      <c r="AF4" s="40"/>
      <c r="AH4" s="43"/>
      <c r="AI4" s="43"/>
      <c r="AJ4" s="43"/>
      <c r="AK4" s="61"/>
      <c r="AL4" s="44"/>
      <c r="AM4" s="41"/>
      <c r="AN4" s="41"/>
      <c r="AO4" s="43"/>
      <c r="AP4" s="43"/>
      <c r="AQ4" s="43"/>
      <c r="AR4" s="42"/>
    </row>
    <row r="5" spans="2:45" s="14" customFormat="1" ht="11.25" x14ac:dyDescent="0.15">
      <c r="C5" s="15"/>
      <c r="D5" s="15"/>
      <c r="E5" s="24"/>
      <c r="F5" s="24"/>
      <c r="G5" s="20"/>
      <c r="H5" s="20"/>
      <c r="I5" s="8"/>
      <c r="J5" s="16"/>
      <c r="K5" s="24"/>
      <c r="L5" s="20"/>
      <c r="M5" s="8"/>
      <c r="N5" s="16"/>
      <c r="O5" s="16"/>
      <c r="Q5" s="17"/>
      <c r="R5" s="8"/>
      <c r="S5" s="8"/>
      <c r="T5" s="15"/>
      <c r="U5" s="15"/>
      <c r="V5" s="15"/>
      <c r="W5" s="15"/>
      <c r="X5" s="15"/>
      <c r="Y5" s="15"/>
      <c r="Z5" s="8"/>
      <c r="AA5" s="8"/>
      <c r="AB5" s="8"/>
      <c r="AC5" s="8"/>
      <c r="AD5" s="16"/>
      <c r="AE5" s="16"/>
      <c r="AF5" s="15"/>
      <c r="AG5" s="8"/>
      <c r="AH5" s="18"/>
      <c r="AI5" s="18"/>
      <c r="AJ5" s="18"/>
      <c r="AK5" s="62"/>
      <c r="AL5" s="20"/>
      <c r="AM5" s="8"/>
      <c r="AN5" s="8"/>
      <c r="AO5" s="18"/>
      <c r="AP5" s="18"/>
      <c r="AQ5" s="18"/>
      <c r="AR5" s="16"/>
    </row>
    <row r="6" spans="2:45" s="14" customFormat="1" ht="17.25" x14ac:dyDescent="0.15">
      <c r="C6" s="86" t="s">
        <v>2</v>
      </c>
      <c r="D6" s="86"/>
      <c r="E6" s="86"/>
      <c r="F6" s="86"/>
      <c r="G6" s="86"/>
      <c r="H6" s="86"/>
      <c r="J6" s="37" t="s">
        <v>97</v>
      </c>
      <c r="K6" s="87" t="s">
        <v>1</v>
      </c>
      <c r="L6" s="87"/>
      <c r="M6" s="87"/>
      <c r="N6" s="87"/>
      <c r="O6" s="37" t="s">
        <v>99</v>
      </c>
      <c r="P6" s="87" t="s">
        <v>1</v>
      </c>
      <c r="Q6" s="87"/>
      <c r="R6" s="87"/>
      <c r="S6" s="67"/>
      <c r="T6" s="67"/>
      <c r="U6" s="67"/>
      <c r="V6" s="67"/>
      <c r="W6" s="67"/>
      <c r="X6" s="37" t="s">
        <v>4</v>
      </c>
      <c r="Y6" s="87" t="s">
        <v>1</v>
      </c>
      <c r="Z6" s="87"/>
      <c r="AA6" s="39"/>
      <c r="AB6" s="37" t="s">
        <v>5</v>
      </c>
      <c r="AC6" s="68" t="s">
        <v>1</v>
      </c>
      <c r="AD6" s="68"/>
      <c r="AE6" s="68"/>
      <c r="AF6" s="68"/>
      <c r="AG6" s="68"/>
      <c r="AH6" s="18"/>
      <c r="AI6" s="18"/>
      <c r="AJ6" s="18"/>
      <c r="AK6" s="62"/>
      <c r="AL6" s="20"/>
      <c r="AM6" s="8"/>
      <c r="AN6" s="8"/>
      <c r="AO6" s="18"/>
      <c r="AP6" s="18"/>
      <c r="AQ6" s="18"/>
      <c r="AR6" s="16"/>
    </row>
    <row r="7" spans="2:45" x14ac:dyDescent="0.15">
      <c r="E7" s="22"/>
      <c r="F7" s="22"/>
      <c r="G7" s="23"/>
      <c r="N7" s="13"/>
      <c r="P7" s="10"/>
      <c r="Q7" s="11"/>
      <c r="S7" s="12"/>
      <c r="Y7" s="10"/>
      <c r="AB7" s="12"/>
      <c r="AC7" s="12"/>
      <c r="AN7" s="12"/>
      <c r="AR7" s="13"/>
    </row>
    <row r="8" spans="2:45" s="24" customFormat="1" ht="15" customHeight="1" x14ac:dyDescent="0.4">
      <c r="B8" s="58" t="s">
        <v>86</v>
      </c>
      <c r="C8" s="21" t="s">
        <v>87</v>
      </c>
      <c r="D8" s="21" t="s">
        <v>87</v>
      </c>
      <c r="E8" s="53" t="s">
        <v>88</v>
      </c>
      <c r="F8" s="53" t="s">
        <v>88</v>
      </c>
      <c r="G8" s="53" t="s">
        <v>88</v>
      </c>
      <c r="H8" s="53" t="s">
        <v>88</v>
      </c>
      <c r="I8" s="53" t="s">
        <v>88</v>
      </c>
      <c r="J8" s="21" t="s">
        <v>87</v>
      </c>
      <c r="K8" s="21" t="s">
        <v>87</v>
      </c>
      <c r="L8" s="53" t="s">
        <v>88</v>
      </c>
      <c r="M8" s="53" t="s">
        <v>88</v>
      </c>
      <c r="N8" s="53" t="s">
        <v>88</v>
      </c>
      <c r="O8" s="21" t="s">
        <v>87</v>
      </c>
      <c r="P8" s="53" t="s">
        <v>88</v>
      </c>
      <c r="Q8" s="53" t="s">
        <v>88</v>
      </c>
      <c r="R8" s="53" t="s">
        <v>88</v>
      </c>
      <c r="S8" s="114" t="s">
        <v>87</v>
      </c>
      <c r="T8" s="115"/>
      <c r="U8" s="115"/>
      <c r="V8" s="115"/>
      <c r="W8" s="115"/>
      <c r="X8" s="116"/>
      <c r="Y8" s="58" t="s">
        <v>96</v>
      </c>
      <c r="Z8" s="58" t="s">
        <v>86</v>
      </c>
      <c r="AA8" s="58" t="s">
        <v>86</v>
      </c>
      <c r="AB8" s="53" t="s">
        <v>88</v>
      </c>
      <c r="AC8" s="53" t="s">
        <v>88</v>
      </c>
      <c r="AD8" s="21" t="s">
        <v>87</v>
      </c>
      <c r="AE8" s="21" t="s">
        <v>87</v>
      </c>
      <c r="AF8" s="53" t="s">
        <v>88</v>
      </c>
      <c r="AG8" s="53" t="s">
        <v>88</v>
      </c>
      <c r="AH8" s="84" t="s">
        <v>95</v>
      </c>
      <c r="AI8" s="84" t="s">
        <v>95</v>
      </c>
      <c r="AJ8" s="84" t="s">
        <v>95</v>
      </c>
      <c r="AK8" s="53" t="s">
        <v>88</v>
      </c>
      <c r="AL8" s="53" t="s">
        <v>88</v>
      </c>
      <c r="AM8" s="53" t="s">
        <v>88</v>
      </c>
      <c r="AN8" s="58" t="s">
        <v>95</v>
      </c>
      <c r="AO8" s="84" t="s">
        <v>95</v>
      </c>
      <c r="AP8" s="84" t="s">
        <v>95</v>
      </c>
      <c r="AQ8" s="84" t="s">
        <v>95</v>
      </c>
      <c r="AR8" s="21" t="s">
        <v>87</v>
      </c>
    </row>
    <row r="9" spans="2:45" s="6" customFormat="1" ht="23.25" customHeight="1" x14ac:dyDescent="0.15">
      <c r="B9" s="93" t="s">
        <v>85</v>
      </c>
      <c r="C9" s="98" t="s">
        <v>93</v>
      </c>
      <c r="D9" s="98" t="s">
        <v>94</v>
      </c>
      <c r="E9" s="108" t="s">
        <v>90</v>
      </c>
      <c r="F9" s="112" t="s">
        <v>197</v>
      </c>
      <c r="G9" s="112" t="s">
        <v>208</v>
      </c>
      <c r="H9" s="112" t="s">
        <v>209</v>
      </c>
      <c r="I9" s="112" t="s">
        <v>198</v>
      </c>
      <c r="J9" s="95" t="s">
        <v>212</v>
      </c>
      <c r="K9" s="95" t="s">
        <v>225</v>
      </c>
      <c r="L9" s="112" t="s">
        <v>199</v>
      </c>
      <c r="M9" s="112" t="s">
        <v>200</v>
      </c>
      <c r="N9" s="112" t="s">
        <v>217</v>
      </c>
      <c r="O9" s="95" t="s">
        <v>213</v>
      </c>
      <c r="P9" s="117" t="s">
        <v>218</v>
      </c>
      <c r="Q9" s="108" t="s">
        <v>219</v>
      </c>
      <c r="R9" s="108" t="s">
        <v>220</v>
      </c>
      <c r="S9" s="105" t="s">
        <v>221</v>
      </c>
      <c r="T9" s="106"/>
      <c r="U9" s="106"/>
      <c r="V9" s="106"/>
      <c r="W9" s="106"/>
      <c r="X9" s="107"/>
      <c r="Y9" s="93" t="s">
        <v>207</v>
      </c>
      <c r="Z9" s="95" t="s">
        <v>222</v>
      </c>
      <c r="AA9" s="95" t="s">
        <v>223</v>
      </c>
      <c r="AB9" s="98" t="s">
        <v>224</v>
      </c>
      <c r="AC9" s="95" t="s">
        <v>201</v>
      </c>
      <c r="AD9" s="95" t="s">
        <v>216</v>
      </c>
      <c r="AE9" s="95" t="s">
        <v>202</v>
      </c>
      <c r="AF9" s="110" t="s">
        <v>203</v>
      </c>
      <c r="AG9" s="95" t="s">
        <v>215</v>
      </c>
      <c r="AH9" s="103" t="s">
        <v>204</v>
      </c>
      <c r="AI9" s="103" t="s">
        <v>205</v>
      </c>
      <c r="AJ9" s="103" t="s">
        <v>206</v>
      </c>
      <c r="AK9" s="91" t="s">
        <v>210</v>
      </c>
      <c r="AL9" s="108" t="s">
        <v>211</v>
      </c>
      <c r="AM9" s="95" t="s">
        <v>328</v>
      </c>
      <c r="AN9" s="95" t="s">
        <v>232</v>
      </c>
      <c r="AO9" s="103" t="s">
        <v>233</v>
      </c>
      <c r="AP9" s="103" t="s">
        <v>234</v>
      </c>
      <c r="AQ9" s="103" t="s">
        <v>235</v>
      </c>
      <c r="AR9" s="95" t="s">
        <v>249</v>
      </c>
    </row>
    <row r="10" spans="2:45" s="6" customFormat="1" ht="81" customHeight="1" x14ac:dyDescent="0.15">
      <c r="B10" s="94"/>
      <c r="C10" s="99"/>
      <c r="D10" s="99"/>
      <c r="E10" s="109"/>
      <c r="F10" s="113"/>
      <c r="G10" s="113"/>
      <c r="H10" s="113"/>
      <c r="I10" s="113"/>
      <c r="J10" s="96"/>
      <c r="K10" s="96"/>
      <c r="L10" s="113"/>
      <c r="M10" s="113"/>
      <c r="N10" s="109"/>
      <c r="O10" s="96"/>
      <c r="P10" s="118"/>
      <c r="Q10" s="109"/>
      <c r="R10" s="109"/>
      <c r="S10" s="5" t="s">
        <v>37</v>
      </c>
      <c r="T10" s="5" t="s">
        <v>38</v>
      </c>
      <c r="U10" s="5" t="s">
        <v>39</v>
      </c>
      <c r="V10" s="5" t="s">
        <v>62</v>
      </c>
      <c r="W10" s="5" t="s">
        <v>41</v>
      </c>
      <c r="X10" s="5" t="s">
        <v>64</v>
      </c>
      <c r="Y10" s="94"/>
      <c r="Z10" s="96"/>
      <c r="AA10" s="96"/>
      <c r="AB10" s="99"/>
      <c r="AC10" s="96"/>
      <c r="AD10" s="96"/>
      <c r="AE10" s="96"/>
      <c r="AF10" s="111"/>
      <c r="AG10" s="96"/>
      <c r="AH10" s="104"/>
      <c r="AI10" s="104"/>
      <c r="AJ10" s="104"/>
      <c r="AK10" s="92"/>
      <c r="AL10" s="109"/>
      <c r="AM10" s="96"/>
      <c r="AN10" s="96"/>
      <c r="AO10" s="104"/>
      <c r="AP10" s="104"/>
      <c r="AQ10" s="104"/>
      <c r="AR10" s="96"/>
    </row>
    <row r="11" spans="2:45" s="8" customFormat="1" ht="24.95" customHeight="1" x14ac:dyDescent="0.4">
      <c r="B11" s="54">
        <v>1</v>
      </c>
      <c r="C11" s="64"/>
      <c r="D11" s="64"/>
      <c r="E11" s="52"/>
      <c r="F11" s="52"/>
      <c r="G11" s="52"/>
      <c r="H11" s="53"/>
      <c r="I11" s="51"/>
      <c r="J11" s="7"/>
      <c r="K11" s="7"/>
      <c r="L11" s="52"/>
      <c r="M11" s="52"/>
      <c r="N11" s="49"/>
      <c r="O11" s="7"/>
      <c r="P11" s="50"/>
      <c r="Q11" s="51"/>
      <c r="R11" s="51"/>
      <c r="S11" s="48"/>
      <c r="T11" s="48"/>
      <c r="U11" s="48"/>
      <c r="V11" s="48"/>
      <c r="W11" s="48"/>
      <c r="X11" s="48"/>
      <c r="Y11" s="54" t="s">
        <v>92</v>
      </c>
      <c r="Z11" s="55" t="str">
        <f>IF(AND($M11="雇用", OR($R11="集中", $R11="期間内"),$N11&lt;&gt;"その他"),"担当開始日要追記",_xlfn.XLOOKUP($P11,プルダウン用!$S$3:$S$12,プルダウン用!T$3:T$12,"",0))</f>
        <v/>
      </c>
      <c r="AA11" s="55" t="str">
        <f>IF(AND($M11="雇用", OR($R11="集中", $R11="期間内"),$N11&lt;&gt;"その他"),"担当終了日要追記",_xlfn.XLOOKUP($P11,プルダウン用!$S$3:$S$12,プルダウン用!U$3:U$12,"",0))</f>
        <v/>
      </c>
      <c r="AB11" s="49"/>
      <c r="AC11" s="49"/>
      <c r="AD11" s="7"/>
      <c r="AE11" s="7"/>
      <c r="AF11" s="49"/>
      <c r="AG11" s="49"/>
      <c r="AH11" s="85" t="str">
        <f>_xlfn.XLOOKUP($AG11,プルダウン用!$AC$3:$AC$10,プルダウン用!AD$3:AD$10,"",0)</f>
        <v/>
      </c>
      <c r="AI11" s="85" t="str">
        <f>_xlfn.XLOOKUP($AG11,プルダウン用!$AC$3:$AC$10,プルダウン用!AE$3:AE$10,"",0)</f>
        <v/>
      </c>
      <c r="AJ11" s="85" t="str">
        <f>_xlfn.XLOOKUP($AG11,プルダウン用!$AC$3:$AC$10,プルダウン用!AF$3:AF$10,"",0)</f>
        <v/>
      </c>
      <c r="AK11" s="63"/>
      <c r="AL11" s="53"/>
      <c r="AM11" s="49"/>
      <c r="AN11" s="69" t="str">
        <f>IF($AM11="謝金経費に同じ",_xlfn.XLOOKUP(AG11,プルダウン用!$AQ$3:$AQ$12,プルダウン用!$AR$3:$AR$12,"",0),_xlfn.XLOOKUP($AM11,プルダウン用!$AH$3:$AH$5,プルダウン用!$AI$3:$AI$5,""))</f>
        <v/>
      </c>
      <c r="AO11" s="85" t="str">
        <f>IF($AN11="学内非常勤講師",_xlfn.XLOOKUP($N11,プルダウン用!$AW$3:$AW$7,プルダウン用!AX$3:AX$7,"",0),_xlfn.XLOOKUP($AN11,プルダウン用!$AQ$3:$AQ$12,プルダウン用!AS$3:AS$12,"",0))</f>
        <v/>
      </c>
      <c r="AP11" s="85" t="str">
        <f>IF($AN11="学内非常勤講師",_xlfn.XLOOKUP($N11,プルダウン用!$AW$3:$AW$7,プルダウン用!AY$3:AY$7,"",0),_xlfn.XLOOKUP($AN11,プルダウン用!$AQ$3:$AQ$12,プルダウン用!AT$3:AT$12,"",0))</f>
        <v/>
      </c>
      <c r="AQ11" s="85" t="str">
        <f>IF($AN11="学内非常勤講師",_xlfn.XLOOKUP($N11,プルダウン用!$AW$3:$AW$7,プルダウン用!AZ$3:AZ$7,"",0),_xlfn.XLOOKUP($AN11,プルダウン用!$AQ$3:$AQ$12,プルダウン用!AU$3:AU$12,"",0))</f>
        <v/>
      </c>
      <c r="AR11" s="79"/>
    </row>
    <row r="12" spans="2:45" s="8" customFormat="1" ht="23.25" customHeight="1" x14ac:dyDescent="0.4">
      <c r="B12" s="54" t="str">
        <f>IF(C12="","",ROW()-10)</f>
        <v/>
      </c>
      <c r="C12" s="64"/>
      <c r="D12" s="64"/>
      <c r="E12" s="52"/>
      <c r="F12" s="52"/>
      <c r="G12" s="52"/>
      <c r="H12" s="53"/>
      <c r="I12" s="51"/>
      <c r="J12" s="7"/>
      <c r="K12" s="7"/>
      <c r="L12" s="52"/>
      <c r="M12" s="52"/>
      <c r="N12" s="49"/>
      <c r="O12" s="7"/>
      <c r="P12" s="50"/>
      <c r="Q12" s="51"/>
      <c r="R12" s="51"/>
      <c r="S12" s="48"/>
      <c r="T12" s="48"/>
      <c r="U12" s="48"/>
      <c r="V12" s="48"/>
      <c r="W12" s="48"/>
      <c r="X12" s="48"/>
      <c r="Y12" s="54" t="s">
        <v>92</v>
      </c>
      <c r="Z12" s="55" t="str">
        <f>IF(AND($M12="雇用", OR($R12="集中", $R12="期間内"),$N12&lt;&gt;"その他"),"担当開始日要追記",_xlfn.XLOOKUP($P12,プルダウン用!$S$3:$S$12,プルダウン用!T$3:T$12,"",0))</f>
        <v/>
      </c>
      <c r="AA12" s="55" t="str">
        <f>IF(AND($M12="雇用", OR($R12="集中", $R12="期間内"),$N12&lt;&gt;"その他"),"担当終了日要追記",_xlfn.XLOOKUP($P12,プルダウン用!$S$3:$S$12,プルダウン用!U$3:U$12,"",0))</f>
        <v/>
      </c>
      <c r="AB12" s="49"/>
      <c r="AC12" s="49"/>
      <c r="AD12" s="7"/>
      <c r="AE12" s="7"/>
      <c r="AF12" s="49"/>
      <c r="AG12" s="49"/>
      <c r="AH12" s="85" t="str">
        <f>_xlfn.XLOOKUP($AG12,プルダウン用!$AC$3:$AC$10,プルダウン用!AD$3:AD$10,"",0)</f>
        <v/>
      </c>
      <c r="AI12" s="85" t="str">
        <f>_xlfn.XLOOKUP($AG12,プルダウン用!$AC$3:$AC$10,プルダウン用!AE$3:AE$10,"",0)</f>
        <v/>
      </c>
      <c r="AJ12" s="85" t="str">
        <f>_xlfn.XLOOKUP($AG12,プルダウン用!$AC$3:$AC$10,プルダウン用!AF$3:AF$10,"",0)</f>
        <v/>
      </c>
      <c r="AK12" s="63"/>
      <c r="AL12" s="53"/>
      <c r="AM12" s="49"/>
      <c r="AN12" s="69" t="str">
        <f>IF($AM12="謝金経費に同じ",_xlfn.XLOOKUP(AG12,プルダウン用!$AQ$3:$AQ$12,プルダウン用!$AR$3:$AR$12,"",0),_xlfn.XLOOKUP($AM12,プルダウン用!$AH$3:$AH$5,プルダウン用!$AI$3:$AI$5,""))</f>
        <v/>
      </c>
      <c r="AO12" s="85" t="str">
        <f>IF($AN12="学内非常勤講師",_xlfn.XLOOKUP($N12,プルダウン用!$AW$3:$AW$7,プルダウン用!AX$3:AX$7,"",0),_xlfn.XLOOKUP($AN12,プルダウン用!$AQ$3:$AQ$12,プルダウン用!AS$3:AS$12,"",0))</f>
        <v/>
      </c>
      <c r="AP12" s="85" t="str">
        <f>IF($AN12="学内非常勤講師",_xlfn.XLOOKUP($N12,プルダウン用!$AW$3:$AW$7,プルダウン用!AY$3:AY$7,"",0),_xlfn.XLOOKUP($AN12,プルダウン用!$AQ$3:$AQ$12,プルダウン用!AT$3:AT$12,"",0))</f>
        <v/>
      </c>
      <c r="AQ12" s="85" t="str">
        <f>IF($AN12="学内非常勤講師",_xlfn.XLOOKUP($N12,プルダウン用!$AW$3:$AW$7,プルダウン用!AZ$3:AZ$7,"",0),_xlfn.XLOOKUP($AN12,プルダウン用!$AQ$3:$AQ$12,プルダウン用!AU$3:AU$12,"",0))</f>
        <v/>
      </c>
      <c r="AR12" s="79"/>
    </row>
    <row r="13" spans="2:45" s="8" customFormat="1" ht="23.25" customHeight="1" x14ac:dyDescent="0.4">
      <c r="B13" s="54" t="str">
        <f t="shared" ref="B13:B76" si="0">IF(C13="","",ROW()-10)</f>
        <v/>
      </c>
      <c r="C13" s="64"/>
      <c r="D13" s="64"/>
      <c r="E13" s="52"/>
      <c r="F13" s="52"/>
      <c r="G13" s="52"/>
      <c r="H13" s="53"/>
      <c r="I13" s="51"/>
      <c r="J13" s="7"/>
      <c r="K13" s="7"/>
      <c r="L13" s="52"/>
      <c r="M13" s="52"/>
      <c r="N13" s="49"/>
      <c r="O13" s="7"/>
      <c r="P13" s="50"/>
      <c r="Q13" s="51"/>
      <c r="R13" s="51"/>
      <c r="S13" s="48"/>
      <c r="T13" s="48"/>
      <c r="U13" s="48"/>
      <c r="V13" s="48"/>
      <c r="W13" s="48"/>
      <c r="X13" s="48"/>
      <c r="Y13" s="54" t="s">
        <v>92</v>
      </c>
      <c r="Z13" s="55" t="str">
        <f>IF(AND($M13="雇用", OR($R13="集中", $R13="期間内"),$N13&lt;&gt;"その他"),"担当開始日要追記",_xlfn.XLOOKUP($P13,プルダウン用!$S$3:$S$12,プルダウン用!T$3:T$12,"",0))</f>
        <v/>
      </c>
      <c r="AA13" s="55" t="str">
        <f>IF(AND($M13="雇用", OR($R13="集中", $R13="期間内"),$N13&lt;&gt;"その他"),"担当終了日要追記",_xlfn.XLOOKUP($P13,プルダウン用!$S$3:$S$12,プルダウン用!U$3:U$12,"",0))</f>
        <v/>
      </c>
      <c r="AB13" s="49"/>
      <c r="AC13" s="49"/>
      <c r="AD13" s="7"/>
      <c r="AE13" s="7"/>
      <c r="AF13" s="49"/>
      <c r="AG13" s="49"/>
      <c r="AH13" s="85" t="str">
        <f>_xlfn.XLOOKUP($AG13,プルダウン用!$AC$3:$AC$10,プルダウン用!AD$3:AD$10,"",0)</f>
        <v/>
      </c>
      <c r="AI13" s="85" t="str">
        <f>_xlfn.XLOOKUP($AG13,プルダウン用!$AC$3:$AC$10,プルダウン用!AE$3:AE$10,"",0)</f>
        <v/>
      </c>
      <c r="AJ13" s="85" t="str">
        <f>_xlfn.XLOOKUP($AG13,プルダウン用!$AC$3:$AC$10,プルダウン用!AF$3:AF$10,"",0)</f>
        <v/>
      </c>
      <c r="AK13" s="63"/>
      <c r="AL13" s="53"/>
      <c r="AM13" s="49"/>
      <c r="AN13" s="69" t="str">
        <f>IF($AM13="謝金経費に同じ",_xlfn.XLOOKUP(AG13,プルダウン用!$AQ$3:$AQ$12,プルダウン用!$AR$3:$AR$12,"",0),_xlfn.XLOOKUP($AM13,プルダウン用!$AH$3:$AH$5,プルダウン用!$AI$3:$AI$5,""))</f>
        <v/>
      </c>
      <c r="AO13" s="85" t="str">
        <f>IF($AN13="学内非常勤講師",_xlfn.XLOOKUP($N13,プルダウン用!$AW$3:$AW$7,プルダウン用!AX$3:AX$7,"",0),_xlfn.XLOOKUP($AN13,プルダウン用!$AQ$3:$AQ$12,プルダウン用!AS$3:AS$12,"",0))</f>
        <v/>
      </c>
      <c r="AP13" s="85" t="str">
        <f>IF($AN13="学内非常勤講師",_xlfn.XLOOKUP($N13,プルダウン用!$AW$3:$AW$7,プルダウン用!AY$3:AY$7,"",0),_xlfn.XLOOKUP($AN13,プルダウン用!$AQ$3:$AQ$12,プルダウン用!AT$3:AT$12,"",0))</f>
        <v/>
      </c>
      <c r="AQ13" s="85" t="str">
        <f>IF($AN13="学内非常勤講師",_xlfn.XLOOKUP($N13,プルダウン用!$AW$3:$AW$7,プルダウン用!AZ$3:AZ$7,"",0),_xlfn.XLOOKUP($AN13,プルダウン用!$AQ$3:$AQ$12,プルダウン用!AU$3:AU$12,"",0))</f>
        <v/>
      </c>
      <c r="AR13" s="79"/>
    </row>
    <row r="14" spans="2:45" s="8" customFormat="1" ht="23.25" customHeight="1" x14ac:dyDescent="0.4">
      <c r="B14" s="54" t="str">
        <f t="shared" si="0"/>
        <v/>
      </c>
      <c r="C14" s="64"/>
      <c r="D14" s="64"/>
      <c r="E14" s="52"/>
      <c r="F14" s="52"/>
      <c r="G14" s="52"/>
      <c r="H14" s="53"/>
      <c r="I14" s="51"/>
      <c r="J14" s="7"/>
      <c r="K14" s="7"/>
      <c r="L14" s="52"/>
      <c r="M14" s="52"/>
      <c r="N14" s="49"/>
      <c r="O14" s="7"/>
      <c r="P14" s="50"/>
      <c r="Q14" s="51"/>
      <c r="R14" s="51"/>
      <c r="S14" s="48"/>
      <c r="T14" s="48"/>
      <c r="U14" s="48"/>
      <c r="V14" s="48"/>
      <c r="W14" s="48"/>
      <c r="X14" s="48"/>
      <c r="Y14" s="54" t="s">
        <v>92</v>
      </c>
      <c r="Z14" s="55" t="str">
        <f>IF(AND($M14="雇用", OR($R14="集中", $R14="期間内"),$N14&lt;&gt;"その他"),"担当開始日要追記",_xlfn.XLOOKUP($P14,プルダウン用!$S$3:$S$12,プルダウン用!T$3:T$12,"",0))</f>
        <v/>
      </c>
      <c r="AA14" s="55" t="str">
        <f>IF(AND($M14="雇用", OR($R14="集中", $R14="期間内"),$N14&lt;&gt;"その他"),"担当終了日要追記",_xlfn.XLOOKUP($P14,プルダウン用!$S$3:$S$12,プルダウン用!U$3:U$12,"",0))</f>
        <v/>
      </c>
      <c r="AB14" s="49"/>
      <c r="AC14" s="49"/>
      <c r="AD14" s="7"/>
      <c r="AE14" s="7"/>
      <c r="AF14" s="49"/>
      <c r="AG14" s="49"/>
      <c r="AH14" s="85" t="str">
        <f>_xlfn.XLOOKUP($AG14,プルダウン用!$AC$3:$AC$10,プルダウン用!AD$3:AD$10,"",0)</f>
        <v/>
      </c>
      <c r="AI14" s="85" t="str">
        <f>_xlfn.XLOOKUP($AG14,プルダウン用!$AC$3:$AC$10,プルダウン用!AE$3:AE$10,"",0)</f>
        <v/>
      </c>
      <c r="AJ14" s="85" t="str">
        <f>_xlfn.XLOOKUP($AG14,プルダウン用!$AC$3:$AC$10,プルダウン用!AF$3:AF$10,"",0)</f>
        <v/>
      </c>
      <c r="AK14" s="63"/>
      <c r="AL14" s="53"/>
      <c r="AM14" s="49"/>
      <c r="AN14" s="69" t="str">
        <f>IF($AM14="謝金経費に同じ",_xlfn.XLOOKUP(AG14,プルダウン用!$AQ$3:$AQ$12,プルダウン用!$AR$3:$AR$12,"",0),_xlfn.XLOOKUP($AM14,プルダウン用!$AH$3:$AH$5,プルダウン用!$AI$3:$AI$5,""))</f>
        <v/>
      </c>
      <c r="AO14" s="85" t="str">
        <f>IF($AN14="学内非常勤講師",_xlfn.XLOOKUP($N14,プルダウン用!$AW$3:$AW$7,プルダウン用!AX$3:AX$7,"",0),_xlfn.XLOOKUP($AN14,プルダウン用!$AQ$3:$AQ$12,プルダウン用!AS$3:AS$12,"",0))</f>
        <v/>
      </c>
      <c r="AP14" s="85" t="str">
        <f>IF($AN14="学内非常勤講師",_xlfn.XLOOKUP($N14,プルダウン用!$AW$3:$AW$7,プルダウン用!AY$3:AY$7,"",0),_xlfn.XLOOKUP($AN14,プルダウン用!$AQ$3:$AQ$12,プルダウン用!AT$3:AT$12,"",0))</f>
        <v/>
      </c>
      <c r="AQ14" s="85" t="str">
        <f>IF($AN14="学内非常勤講師",_xlfn.XLOOKUP($N14,プルダウン用!$AW$3:$AW$7,プルダウン用!AZ$3:AZ$7,"",0),_xlfn.XLOOKUP($AN14,プルダウン用!$AQ$3:$AQ$12,プルダウン用!AU$3:AU$12,"",0))</f>
        <v/>
      </c>
      <c r="AR14" s="79"/>
    </row>
    <row r="15" spans="2:45" s="8" customFormat="1" ht="23.25" customHeight="1" x14ac:dyDescent="0.4">
      <c r="B15" s="54" t="str">
        <f t="shared" si="0"/>
        <v/>
      </c>
      <c r="C15" s="64"/>
      <c r="D15" s="64"/>
      <c r="E15" s="52"/>
      <c r="F15" s="52"/>
      <c r="G15" s="52"/>
      <c r="H15" s="53"/>
      <c r="I15" s="51"/>
      <c r="J15" s="7"/>
      <c r="K15" s="7"/>
      <c r="L15" s="52"/>
      <c r="M15" s="52"/>
      <c r="N15" s="49"/>
      <c r="O15" s="7"/>
      <c r="P15" s="50"/>
      <c r="Q15" s="51"/>
      <c r="R15" s="51"/>
      <c r="S15" s="48"/>
      <c r="T15" s="48"/>
      <c r="U15" s="48"/>
      <c r="V15" s="48"/>
      <c r="W15" s="48"/>
      <c r="X15" s="48"/>
      <c r="Y15" s="54" t="s">
        <v>92</v>
      </c>
      <c r="Z15" s="55" t="str">
        <f>IF(AND($M15="雇用", OR($R15="集中", $R15="期間内"),$N15&lt;&gt;"その他"),"担当開始日要追記",_xlfn.XLOOKUP($P15,プルダウン用!$S$3:$S$12,プルダウン用!T$3:T$12,"",0))</f>
        <v/>
      </c>
      <c r="AA15" s="55" t="str">
        <f>IF(AND($M15="雇用", OR($R15="集中", $R15="期間内"),$N15&lt;&gt;"その他"),"担当終了日要追記",_xlfn.XLOOKUP($P15,プルダウン用!$S$3:$S$12,プルダウン用!U$3:U$12,"",0))</f>
        <v/>
      </c>
      <c r="AB15" s="49"/>
      <c r="AC15" s="49"/>
      <c r="AD15" s="7"/>
      <c r="AE15" s="7"/>
      <c r="AF15" s="49"/>
      <c r="AG15" s="49"/>
      <c r="AH15" s="85" t="str">
        <f>_xlfn.XLOOKUP($AG15,プルダウン用!$AC$3:$AC$10,プルダウン用!AD$3:AD$10,"",0)</f>
        <v/>
      </c>
      <c r="AI15" s="85" t="str">
        <f>_xlfn.XLOOKUP($AG15,プルダウン用!$AC$3:$AC$10,プルダウン用!AE$3:AE$10,"",0)</f>
        <v/>
      </c>
      <c r="AJ15" s="85" t="str">
        <f>_xlfn.XLOOKUP($AG15,プルダウン用!$AC$3:$AC$10,プルダウン用!AF$3:AF$10,"",0)</f>
        <v/>
      </c>
      <c r="AK15" s="63"/>
      <c r="AL15" s="53"/>
      <c r="AM15" s="49"/>
      <c r="AN15" s="69" t="str">
        <f>IF($AM15="謝金経費に同じ",_xlfn.XLOOKUP(AG15,プルダウン用!$AQ$3:$AQ$12,プルダウン用!$AR$3:$AR$12,"",0),_xlfn.XLOOKUP($AM15,プルダウン用!$AH$3:$AH$5,プルダウン用!$AI$3:$AI$5,""))</f>
        <v/>
      </c>
      <c r="AO15" s="85" t="str">
        <f>IF($AN15="学内非常勤講師",_xlfn.XLOOKUP($N15,プルダウン用!$AW$3:$AW$7,プルダウン用!AX$3:AX$7,"",0),_xlfn.XLOOKUP($AN15,プルダウン用!$AQ$3:$AQ$12,プルダウン用!AS$3:AS$12,"",0))</f>
        <v/>
      </c>
      <c r="AP15" s="85" t="str">
        <f>IF($AN15="学内非常勤講師",_xlfn.XLOOKUP($N15,プルダウン用!$AW$3:$AW$7,プルダウン用!AY$3:AY$7,"",0),_xlfn.XLOOKUP($AN15,プルダウン用!$AQ$3:$AQ$12,プルダウン用!AT$3:AT$12,"",0))</f>
        <v/>
      </c>
      <c r="AQ15" s="85" t="str">
        <f>IF($AN15="学内非常勤講師",_xlfn.XLOOKUP($N15,プルダウン用!$AW$3:$AW$7,プルダウン用!AZ$3:AZ$7,"",0),_xlfn.XLOOKUP($AN15,プルダウン用!$AQ$3:$AQ$12,プルダウン用!AU$3:AU$12,"",0))</f>
        <v/>
      </c>
      <c r="AR15" s="79"/>
    </row>
    <row r="16" spans="2:45" s="8" customFormat="1" ht="23.25" customHeight="1" x14ac:dyDescent="0.4">
      <c r="B16" s="54" t="str">
        <f t="shared" si="0"/>
        <v/>
      </c>
      <c r="C16" s="64"/>
      <c r="D16" s="64"/>
      <c r="E16" s="52"/>
      <c r="F16" s="52"/>
      <c r="G16" s="52"/>
      <c r="H16" s="53"/>
      <c r="I16" s="51"/>
      <c r="J16" s="7"/>
      <c r="K16" s="7"/>
      <c r="L16" s="52"/>
      <c r="M16" s="52"/>
      <c r="N16" s="49"/>
      <c r="O16" s="7"/>
      <c r="P16" s="50"/>
      <c r="Q16" s="51"/>
      <c r="R16" s="51"/>
      <c r="S16" s="48"/>
      <c r="T16" s="48"/>
      <c r="U16" s="48"/>
      <c r="V16" s="48"/>
      <c r="W16" s="48"/>
      <c r="X16" s="48"/>
      <c r="Y16" s="54" t="s">
        <v>92</v>
      </c>
      <c r="Z16" s="55" t="str">
        <f>IF(AND($M16="雇用", OR($R16="集中", $R16="期間内"),$N16&lt;&gt;"その他"),"担当開始日要追記",_xlfn.XLOOKUP($P16,プルダウン用!$S$3:$S$12,プルダウン用!T$3:T$12,"",0))</f>
        <v/>
      </c>
      <c r="AA16" s="55" t="str">
        <f>IF(AND($M16="雇用", OR($R16="集中", $R16="期間内"),$N16&lt;&gt;"その他"),"担当終了日要追記",_xlfn.XLOOKUP($P16,プルダウン用!$S$3:$S$12,プルダウン用!U$3:U$12,"",0))</f>
        <v/>
      </c>
      <c r="AB16" s="49"/>
      <c r="AC16" s="49"/>
      <c r="AD16" s="7"/>
      <c r="AE16" s="7"/>
      <c r="AF16" s="49"/>
      <c r="AG16" s="49"/>
      <c r="AH16" s="85" t="str">
        <f>_xlfn.XLOOKUP($AG16,プルダウン用!$AC$3:$AC$10,プルダウン用!AD$3:AD$10,"",0)</f>
        <v/>
      </c>
      <c r="AI16" s="85" t="str">
        <f>_xlfn.XLOOKUP($AG16,プルダウン用!$AC$3:$AC$10,プルダウン用!AE$3:AE$10,"",0)</f>
        <v/>
      </c>
      <c r="AJ16" s="85" t="str">
        <f>_xlfn.XLOOKUP($AG16,プルダウン用!$AC$3:$AC$10,プルダウン用!AF$3:AF$10,"",0)</f>
        <v/>
      </c>
      <c r="AK16" s="63"/>
      <c r="AL16" s="53"/>
      <c r="AM16" s="49"/>
      <c r="AN16" s="69" t="str">
        <f>IF($AM16="謝金経費に同じ",_xlfn.XLOOKUP(AG16,プルダウン用!$AQ$3:$AQ$12,プルダウン用!$AR$3:$AR$12,"",0),_xlfn.XLOOKUP($AM16,プルダウン用!$AH$3:$AH$5,プルダウン用!$AI$3:$AI$5,""))</f>
        <v/>
      </c>
      <c r="AO16" s="85" t="str">
        <f>IF($AN16="学内非常勤講師",_xlfn.XLOOKUP($N16,プルダウン用!$AW$3:$AW$7,プルダウン用!AX$3:AX$7,"",0),_xlfn.XLOOKUP($AN16,プルダウン用!$AQ$3:$AQ$12,プルダウン用!AS$3:AS$12,"",0))</f>
        <v/>
      </c>
      <c r="AP16" s="85" t="str">
        <f>IF($AN16="学内非常勤講師",_xlfn.XLOOKUP($N16,プルダウン用!$AW$3:$AW$7,プルダウン用!AY$3:AY$7,"",0),_xlfn.XLOOKUP($AN16,プルダウン用!$AQ$3:$AQ$12,プルダウン用!AT$3:AT$12,"",0))</f>
        <v/>
      </c>
      <c r="AQ16" s="85" t="str">
        <f>IF($AN16="学内非常勤講師",_xlfn.XLOOKUP($N16,プルダウン用!$AW$3:$AW$7,プルダウン用!AZ$3:AZ$7,"",0),_xlfn.XLOOKUP($AN16,プルダウン用!$AQ$3:$AQ$12,プルダウン用!AU$3:AU$12,"",0))</f>
        <v/>
      </c>
      <c r="AR16" s="79"/>
    </row>
    <row r="17" spans="2:44" s="8" customFormat="1" ht="23.25" customHeight="1" x14ac:dyDescent="0.4">
      <c r="B17" s="54" t="str">
        <f t="shared" si="0"/>
        <v/>
      </c>
      <c r="C17" s="64"/>
      <c r="D17" s="64"/>
      <c r="E17" s="52"/>
      <c r="F17" s="52"/>
      <c r="G17" s="52"/>
      <c r="H17" s="53"/>
      <c r="I17" s="51"/>
      <c r="J17" s="7"/>
      <c r="K17" s="7"/>
      <c r="L17" s="52"/>
      <c r="M17" s="52"/>
      <c r="N17" s="49"/>
      <c r="O17" s="7"/>
      <c r="P17" s="50"/>
      <c r="Q17" s="51"/>
      <c r="R17" s="51"/>
      <c r="S17" s="48"/>
      <c r="T17" s="48"/>
      <c r="U17" s="48"/>
      <c r="V17" s="48"/>
      <c r="W17" s="48"/>
      <c r="X17" s="48"/>
      <c r="Y17" s="54" t="s">
        <v>92</v>
      </c>
      <c r="Z17" s="55" t="str">
        <f>IF(AND($M17="雇用", OR($R17="集中", $R17="期間内"),$N17&lt;&gt;"その他"),"担当開始日要追記",_xlfn.XLOOKUP($P17,プルダウン用!$S$3:$S$12,プルダウン用!T$3:T$12,"",0))</f>
        <v/>
      </c>
      <c r="AA17" s="55" t="str">
        <f>IF(AND($M17="雇用", OR($R17="集中", $R17="期間内"),$N17&lt;&gt;"その他"),"担当終了日要追記",_xlfn.XLOOKUP($P17,プルダウン用!$S$3:$S$12,プルダウン用!U$3:U$12,"",0))</f>
        <v/>
      </c>
      <c r="AB17" s="49"/>
      <c r="AC17" s="49"/>
      <c r="AD17" s="7"/>
      <c r="AE17" s="7"/>
      <c r="AF17" s="49"/>
      <c r="AG17" s="49"/>
      <c r="AH17" s="85" t="str">
        <f>_xlfn.XLOOKUP($AG17,プルダウン用!$AC$3:$AC$10,プルダウン用!AD$3:AD$10,"",0)</f>
        <v/>
      </c>
      <c r="AI17" s="85" t="str">
        <f>_xlfn.XLOOKUP($AG17,プルダウン用!$AC$3:$AC$10,プルダウン用!AE$3:AE$10,"",0)</f>
        <v/>
      </c>
      <c r="AJ17" s="85" t="str">
        <f>_xlfn.XLOOKUP($AG17,プルダウン用!$AC$3:$AC$10,プルダウン用!AF$3:AF$10,"",0)</f>
        <v/>
      </c>
      <c r="AK17" s="63"/>
      <c r="AL17" s="53"/>
      <c r="AM17" s="49"/>
      <c r="AN17" s="69" t="str">
        <f>IF($AM17="謝金経費に同じ",_xlfn.XLOOKUP(AG17,プルダウン用!$AQ$3:$AQ$12,プルダウン用!$AR$3:$AR$12,"",0),_xlfn.XLOOKUP($AM17,プルダウン用!$AH$3:$AH$5,プルダウン用!$AI$3:$AI$5,""))</f>
        <v/>
      </c>
      <c r="AO17" s="85" t="str">
        <f>IF($AN17="学内非常勤講師",_xlfn.XLOOKUP($N17,プルダウン用!$AW$3:$AW$7,プルダウン用!AX$3:AX$7,"",0),_xlfn.XLOOKUP($AN17,プルダウン用!$AQ$3:$AQ$12,プルダウン用!AS$3:AS$12,"",0))</f>
        <v/>
      </c>
      <c r="AP17" s="85" t="str">
        <f>IF($AN17="学内非常勤講師",_xlfn.XLOOKUP($N17,プルダウン用!$AW$3:$AW$7,プルダウン用!AY$3:AY$7,"",0),_xlfn.XLOOKUP($AN17,プルダウン用!$AQ$3:$AQ$12,プルダウン用!AT$3:AT$12,"",0))</f>
        <v/>
      </c>
      <c r="AQ17" s="85" t="str">
        <f>IF($AN17="学内非常勤講師",_xlfn.XLOOKUP($N17,プルダウン用!$AW$3:$AW$7,プルダウン用!AZ$3:AZ$7,"",0),_xlfn.XLOOKUP($AN17,プルダウン用!$AQ$3:$AQ$12,プルダウン用!AU$3:AU$12,"",0))</f>
        <v/>
      </c>
      <c r="AR17" s="79"/>
    </row>
    <row r="18" spans="2:44" s="8" customFormat="1" ht="23.25" customHeight="1" x14ac:dyDescent="0.4">
      <c r="B18" s="54" t="str">
        <f t="shared" si="0"/>
        <v/>
      </c>
      <c r="C18" s="64"/>
      <c r="D18" s="64"/>
      <c r="E18" s="52"/>
      <c r="F18" s="52"/>
      <c r="G18" s="52"/>
      <c r="H18" s="53"/>
      <c r="I18" s="51"/>
      <c r="J18" s="7"/>
      <c r="K18" s="7"/>
      <c r="L18" s="52"/>
      <c r="M18" s="52"/>
      <c r="N18" s="49"/>
      <c r="O18" s="7"/>
      <c r="P18" s="50"/>
      <c r="Q18" s="51"/>
      <c r="R18" s="51"/>
      <c r="S18" s="48"/>
      <c r="T18" s="48"/>
      <c r="U18" s="48"/>
      <c r="V18" s="48"/>
      <c r="W18" s="48"/>
      <c r="X18" s="48"/>
      <c r="Y18" s="54" t="s">
        <v>92</v>
      </c>
      <c r="Z18" s="55" t="str">
        <f>IF(AND($M18="雇用", OR($R18="集中", $R18="期間内"),$N18&lt;&gt;"その他"),"担当開始日要追記",_xlfn.XLOOKUP($P18,プルダウン用!$S$3:$S$12,プルダウン用!T$3:T$12,"",0))</f>
        <v/>
      </c>
      <c r="AA18" s="55" t="str">
        <f>IF(AND($M18="雇用", OR($R18="集中", $R18="期間内"),$N18&lt;&gt;"その他"),"担当終了日要追記",_xlfn.XLOOKUP($P18,プルダウン用!$S$3:$S$12,プルダウン用!U$3:U$12,"",0))</f>
        <v/>
      </c>
      <c r="AB18" s="49"/>
      <c r="AC18" s="49"/>
      <c r="AD18" s="7"/>
      <c r="AE18" s="7"/>
      <c r="AF18" s="49"/>
      <c r="AG18" s="49"/>
      <c r="AH18" s="85" t="str">
        <f>_xlfn.XLOOKUP($AG18,プルダウン用!$AC$3:$AC$10,プルダウン用!AD$3:AD$10,"",0)</f>
        <v/>
      </c>
      <c r="AI18" s="85" t="str">
        <f>_xlfn.XLOOKUP($AG18,プルダウン用!$AC$3:$AC$10,プルダウン用!AE$3:AE$10,"",0)</f>
        <v/>
      </c>
      <c r="AJ18" s="85" t="str">
        <f>_xlfn.XLOOKUP($AG18,プルダウン用!$AC$3:$AC$10,プルダウン用!AF$3:AF$10,"",0)</f>
        <v/>
      </c>
      <c r="AK18" s="63"/>
      <c r="AL18" s="53"/>
      <c r="AM18" s="49"/>
      <c r="AN18" s="69" t="str">
        <f>IF($AM18="謝金経費に同じ",_xlfn.XLOOKUP(AG18,プルダウン用!$AQ$3:$AQ$12,プルダウン用!$AR$3:$AR$12,"",0),_xlfn.XLOOKUP($AM18,プルダウン用!$AH$3:$AH$5,プルダウン用!$AI$3:$AI$5,""))</f>
        <v/>
      </c>
      <c r="AO18" s="85" t="str">
        <f>IF($AN18="学内非常勤講師",_xlfn.XLOOKUP($N18,プルダウン用!$AW$3:$AW$7,プルダウン用!AX$3:AX$7,"",0),_xlfn.XLOOKUP($AN18,プルダウン用!$AQ$3:$AQ$12,プルダウン用!AS$3:AS$12,"",0))</f>
        <v/>
      </c>
      <c r="AP18" s="85" t="str">
        <f>IF($AN18="学内非常勤講師",_xlfn.XLOOKUP($N18,プルダウン用!$AW$3:$AW$7,プルダウン用!AY$3:AY$7,"",0),_xlfn.XLOOKUP($AN18,プルダウン用!$AQ$3:$AQ$12,プルダウン用!AT$3:AT$12,"",0))</f>
        <v/>
      </c>
      <c r="AQ18" s="85" t="str">
        <f>IF($AN18="学内非常勤講師",_xlfn.XLOOKUP($N18,プルダウン用!$AW$3:$AW$7,プルダウン用!AZ$3:AZ$7,"",0),_xlfn.XLOOKUP($AN18,プルダウン用!$AQ$3:$AQ$12,プルダウン用!AU$3:AU$12,"",0))</f>
        <v/>
      </c>
      <c r="AR18" s="79"/>
    </row>
    <row r="19" spans="2:44" s="8" customFormat="1" ht="23.25" customHeight="1" x14ac:dyDescent="0.4">
      <c r="B19" s="54" t="str">
        <f t="shared" si="0"/>
        <v/>
      </c>
      <c r="C19" s="64"/>
      <c r="D19" s="64"/>
      <c r="E19" s="52"/>
      <c r="F19" s="52"/>
      <c r="G19" s="52"/>
      <c r="H19" s="53"/>
      <c r="I19" s="51"/>
      <c r="J19" s="7"/>
      <c r="K19" s="7"/>
      <c r="L19" s="52"/>
      <c r="M19" s="52"/>
      <c r="N19" s="49"/>
      <c r="O19" s="7"/>
      <c r="P19" s="50"/>
      <c r="Q19" s="51"/>
      <c r="R19" s="51"/>
      <c r="S19" s="48"/>
      <c r="T19" s="48"/>
      <c r="U19" s="48"/>
      <c r="V19" s="48"/>
      <c r="W19" s="48"/>
      <c r="X19" s="48"/>
      <c r="Y19" s="54" t="s">
        <v>92</v>
      </c>
      <c r="Z19" s="55" t="str">
        <f>IF(AND($M19="雇用", OR($R19="集中", $R19="期間内"),$N19&lt;&gt;"その他"),"担当開始日要追記",_xlfn.XLOOKUP($P19,プルダウン用!$S$3:$S$12,プルダウン用!T$3:T$12,"",0))</f>
        <v/>
      </c>
      <c r="AA19" s="55" t="str">
        <f>IF(AND($M19="雇用", OR($R19="集中", $R19="期間内"),$N19&lt;&gt;"その他"),"担当終了日要追記",_xlfn.XLOOKUP($P19,プルダウン用!$S$3:$S$12,プルダウン用!U$3:U$12,"",0))</f>
        <v/>
      </c>
      <c r="AB19" s="49"/>
      <c r="AC19" s="49"/>
      <c r="AD19" s="7"/>
      <c r="AE19" s="7"/>
      <c r="AF19" s="49"/>
      <c r="AG19" s="49"/>
      <c r="AH19" s="85" t="str">
        <f>_xlfn.XLOOKUP($AG19,プルダウン用!$AC$3:$AC$10,プルダウン用!AD$3:AD$10,"",0)</f>
        <v/>
      </c>
      <c r="AI19" s="85" t="str">
        <f>_xlfn.XLOOKUP($AG19,プルダウン用!$AC$3:$AC$10,プルダウン用!AE$3:AE$10,"",0)</f>
        <v/>
      </c>
      <c r="AJ19" s="85" t="str">
        <f>_xlfn.XLOOKUP($AG19,プルダウン用!$AC$3:$AC$10,プルダウン用!AF$3:AF$10,"",0)</f>
        <v/>
      </c>
      <c r="AK19" s="63"/>
      <c r="AL19" s="53"/>
      <c r="AM19" s="49"/>
      <c r="AN19" s="69" t="str">
        <f>IF($AM19="謝金経費に同じ",_xlfn.XLOOKUP(AG19,プルダウン用!$AQ$3:$AQ$12,プルダウン用!$AR$3:$AR$12,"",0),_xlfn.XLOOKUP($AM19,プルダウン用!$AH$3:$AH$5,プルダウン用!$AI$3:$AI$5,""))</f>
        <v/>
      </c>
      <c r="AO19" s="85" t="str">
        <f>IF($AN19="学内非常勤講師",_xlfn.XLOOKUP($N19,プルダウン用!$AW$3:$AW$7,プルダウン用!AX$3:AX$7,"",0),_xlfn.XLOOKUP($AN19,プルダウン用!$AQ$3:$AQ$12,プルダウン用!AS$3:AS$12,"",0))</f>
        <v/>
      </c>
      <c r="AP19" s="85" t="str">
        <f>IF($AN19="学内非常勤講師",_xlfn.XLOOKUP($N19,プルダウン用!$AW$3:$AW$7,プルダウン用!AY$3:AY$7,"",0),_xlfn.XLOOKUP($AN19,プルダウン用!$AQ$3:$AQ$12,プルダウン用!AT$3:AT$12,"",0))</f>
        <v/>
      </c>
      <c r="AQ19" s="85" t="str">
        <f>IF($AN19="学内非常勤講師",_xlfn.XLOOKUP($N19,プルダウン用!$AW$3:$AW$7,プルダウン用!AZ$3:AZ$7,"",0),_xlfn.XLOOKUP($AN19,プルダウン用!$AQ$3:$AQ$12,プルダウン用!AU$3:AU$12,"",0))</f>
        <v/>
      </c>
      <c r="AR19" s="79"/>
    </row>
    <row r="20" spans="2:44" s="8" customFormat="1" ht="23.25" customHeight="1" x14ac:dyDescent="0.4">
      <c r="B20" s="54" t="str">
        <f t="shared" si="0"/>
        <v/>
      </c>
      <c r="C20" s="64"/>
      <c r="D20" s="64"/>
      <c r="E20" s="52"/>
      <c r="F20" s="52"/>
      <c r="G20" s="52"/>
      <c r="H20" s="53"/>
      <c r="I20" s="51"/>
      <c r="J20" s="7"/>
      <c r="K20" s="7"/>
      <c r="L20" s="52"/>
      <c r="M20" s="52"/>
      <c r="N20" s="49"/>
      <c r="O20" s="7"/>
      <c r="P20" s="50"/>
      <c r="Q20" s="51"/>
      <c r="R20" s="51"/>
      <c r="S20" s="48"/>
      <c r="T20" s="48"/>
      <c r="U20" s="48"/>
      <c r="V20" s="48"/>
      <c r="W20" s="48"/>
      <c r="X20" s="48"/>
      <c r="Y20" s="54" t="s">
        <v>92</v>
      </c>
      <c r="Z20" s="55" t="str">
        <f>IF(AND($M20="雇用", OR($R20="集中", $R20="期間内"),$N20&lt;&gt;"その他"),"担当開始日要追記",_xlfn.XLOOKUP($P20,プルダウン用!$S$3:$S$12,プルダウン用!T$3:T$12,"",0))</f>
        <v/>
      </c>
      <c r="AA20" s="55" t="str">
        <f>IF(AND($M20="雇用", OR($R20="集中", $R20="期間内"),$N20&lt;&gt;"その他"),"担当終了日要追記",_xlfn.XLOOKUP($P20,プルダウン用!$S$3:$S$12,プルダウン用!U$3:U$12,"",0))</f>
        <v/>
      </c>
      <c r="AB20" s="49"/>
      <c r="AC20" s="49"/>
      <c r="AD20" s="7"/>
      <c r="AE20" s="7"/>
      <c r="AF20" s="49"/>
      <c r="AG20" s="49"/>
      <c r="AH20" s="85" t="str">
        <f>_xlfn.XLOOKUP($AG20,プルダウン用!$AC$3:$AC$10,プルダウン用!AD$3:AD$10,"",0)</f>
        <v/>
      </c>
      <c r="AI20" s="85" t="str">
        <f>_xlfn.XLOOKUP($AG20,プルダウン用!$AC$3:$AC$10,プルダウン用!AE$3:AE$10,"",0)</f>
        <v/>
      </c>
      <c r="AJ20" s="85" t="str">
        <f>_xlfn.XLOOKUP($AG20,プルダウン用!$AC$3:$AC$10,プルダウン用!AF$3:AF$10,"",0)</f>
        <v/>
      </c>
      <c r="AK20" s="63"/>
      <c r="AL20" s="53"/>
      <c r="AM20" s="49"/>
      <c r="AN20" s="69" t="str">
        <f>IF($AM20="謝金経費に同じ",_xlfn.XLOOKUP(AG20,プルダウン用!$AQ$3:$AQ$12,プルダウン用!$AR$3:$AR$12,"",0),_xlfn.XLOOKUP($AM20,プルダウン用!$AH$3:$AH$5,プルダウン用!$AI$3:$AI$5,""))</f>
        <v/>
      </c>
      <c r="AO20" s="85" t="str">
        <f>IF($AN20="学内非常勤講師",_xlfn.XLOOKUP($N20,プルダウン用!$AW$3:$AW$7,プルダウン用!AX$3:AX$7,"",0),_xlfn.XLOOKUP($AN20,プルダウン用!$AQ$3:$AQ$12,プルダウン用!AS$3:AS$12,"",0))</f>
        <v/>
      </c>
      <c r="AP20" s="85" t="str">
        <f>IF($AN20="学内非常勤講師",_xlfn.XLOOKUP($N20,プルダウン用!$AW$3:$AW$7,プルダウン用!AY$3:AY$7,"",0),_xlfn.XLOOKUP($AN20,プルダウン用!$AQ$3:$AQ$12,プルダウン用!AT$3:AT$12,"",0))</f>
        <v/>
      </c>
      <c r="AQ20" s="85" t="str">
        <f>IF($AN20="学内非常勤講師",_xlfn.XLOOKUP($N20,プルダウン用!$AW$3:$AW$7,プルダウン用!AZ$3:AZ$7,"",0),_xlfn.XLOOKUP($AN20,プルダウン用!$AQ$3:$AQ$12,プルダウン用!AU$3:AU$12,"",0))</f>
        <v/>
      </c>
      <c r="AR20" s="79"/>
    </row>
    <row r="21" spans="2:44" s="8" customFormat="1" ht="23.25" customHeight="1" x14ac:dyDescent="0.4">
      <c r="B21" s="54" t="str">
        <f t="shared" si="0"/>
        <v/>
      </c>
      <c r="C21" s="64"/>
      <c r="D21" s="64"/>
      <c r="E21" s="52"/>
      <c r="F21" s="52"/>
      <c r="G21" s="52"/>
      <c r="H21" s="53"/>
      <c r="I21" s="51"/>
      <c r="J21" s="7"/>
      <c r="K21" s="7"/>
      <c r="L21" s="52"/>
      <c r="M21" s="52"/>
      <c r="N21" s="49"/>
      <c r="O21" s="7"/>
      <c r="P21" s="50"/>
      <c r="Q21" s="51"/>
      <c r="R21" s="51"/>
      <c r="S21" s="48"/>
      <c r="T21" s="48"/>
      <c r="U21" s="48"/>
      <c r="V21" s="48"/>
      <c r="W21" s="48"/>
      <c r="X21" s="48"/>
      <c r="Y21" s="54" t="s">
        <v>92</v>
      </c>
      <c r="Z21" s="55" t="str">
        <f>IF(AND($M21="雇用", OR($R21="集中", $R21="期間内"),$N21&lt;&gt;"その他"),"担当開始日要追記",_xlfn.XLOOKUP($P21,プルダウン用!$S$3:$S$12,プルダウン用!T$3:T$12,"",0))</f>
        <v/>
      </c>
      <c r="AA21" s="55" t="str">
        <f>IF(AND($M21="雇用", OR($R21="集中", $R21="期間内"),$N21&lt;&gt;"その他"),"担当終了日要追記",_xlfn.XLOOKUP($P21,プルダウン用!$S$3:$S$12,プルダウン用!U$3:U$12,"",0))</f>
        <v/>
      </c>
      <c r="AB21" s="49"/>
      <c r="AC21" s="49"/>
      <c r="AD21" s="7"/>
      <c r="AE21" s="7"/>
      <c r="AF21" s="49"/>
      <c r="AG21" s="49"/>
      <c r="AH21" s="85" t="str">
        <f>_xlfn.XLOOKUP($AG21,プルダウン用!$AC$3:$AC$10,プルダウン用!AD$3:AD$10,"",0)</f>
        <v/>
      </c>
      <c r="AI21" s="85" t="str">
        <f>_xlfn.XLOOKUP($AG21,プルダウン用!$AC$3:$AC$10,プルダウン用!AE$3:AE$10,"",0)</f>
        <v/>
      </c>
      <c r="AJ21" s="85" t="str">
        <f>_xlfn.XLOOKUP($AG21,プルダウン用!$AC$3:$AC$10,プルダウン用!AF$3:AF$10,"",0)</f>
        <v/>
      </c>
      <c r="AK21" s="63"/>
      <c r="AL21" s="53"/>
      <c r="AM21" s="49"/>
      <c r="AN21" s="69" t="str">
        <f>IF($AM21="謝金経費に同じ",_xlfn.XLOOKUP(AG21,プルダウン用!$AQ$3:$AQ$12,プルダウン用!$AR$3:$AR$12,"",0),_xlfn.XLOOKUP($AM21,プルダウン用!$AH$3:$AH$5,プルダウン用!$AI$3:$AI$5,""))</f>
        <v/>
      </c>
      <c r="AO21" s="85" t="str">
        <f>IF($AN21="学内非常勤講師",_xlfn.XLOOKUP($N21,プルダウン用!$AW$3:$AW$7,プルダウン用!AX$3:AX$7,"",0),_xlfn.XLOOKUP($AN21,プルダウン用!$AQ$3:$AQ$12,プルダウン用!AS$3:AS$12,"",0))</f>
        <v/>
      </c>
      <c r="AP21" s="85" t="str">
        <f>IF($AN21="学内非常勤講師",_xlfn.XLOOKUP($N21,プルダウン用!$AW$3:$AW$7,プルダウン用!AY$3:AY$7,"",0),_xlfn.XLOOKUP($AN21,プルダウン用!$AQ$3:$AQ$12,プルダウン用!AT$3:AT$12,"",0))</f>
        <v/>
      </c>
      <c r="AQ21" s="85" t="str">
        <f>IF($AN21="学内非常勤講師",_xlfn.XLOOKUP($N21,プルダウン用!$AW$3:$AW$7,プルダウン用!AZ$3:AZ$7,"",0),_xlfn.XLOOKUP($AN21,プルダウン用!$AQ$3:$AQ$12,プルダウン用!AU$3:AU$12,"",0))</f>
        <v/>
      </c>
      <c r="AR21" s="79"/>
    </row>
    <row r="22" spans="2:44" s="8" customFormat="1" ht="23.25" customHeight="1" x14ac:dyDescent="0.4">
      <c r="B22" s="54" t="str">
        <f t="shared" si="0"/>
        <v/>
      </c>
      <c r="C22" s="64"/>
      <c r="D22" s="64"/>
      <c r="E22" s="52"/>
      <c r="F22" s="52"/>
      <c r="G22" s="52"/>
      <c r="H22" s="53"/>
      <c r="I22" s="51"/>
      <c r="J22" s="7"/>
      <c r="K22" s="7"/>
      <c r="L22" s="52"/>
      <c r="M22" s="52"/>
      <c r="N22" s="49"/>
      <c r="O22" s="7"/>
      <c r="P22" s="50"/>
      <c r="Q22" s="51"/>
      <c r="R22" s="51"/>
      <c r="S22" s="48"/>
      <c r="T22" s="48"/>
      <c r="U22" s="48"/>
      <c r="V22" s="48"/>
      <c r="W22" s="48"/>
      <c r="X22" s="48"/>
      <c r="Y22" s="54" t="s">
        <v>92</v>
      </c>
      <c r="Z22" s="55" t="str">
        <f>IF(AND($M22="雇用", OR($R22="集中", $R22="期間内"),$N22&lt;&gt;"その他"),"担当開始日要追記",_xlfn.XLOOKUP($P22,プルダウン用!$S$3:$S$12,プルダウン用!T$3:T$12,"",0))</f>
        <v/>
      </c>
      <c r="AA22" s="55" t="str">
        <f>IF(AND($M22="雇用", OR($R22="集中", $R22="期間内"),$N22&lt;&gt;"その他"),"担当終了日要追記",_xlfn.XLOOKUP($P22,プルダウン用!$S$3:$S$12,プルダウン用!U$3:U$12,"",0))</f>
        <v/>
      </c>
      <c r="AB22" s="49"/>
      <c r="AC22" s="49"/>
      <c r="AD22" s="7"/>
      <c r="AE22" s="7"/>
      <c r="AF22" s="49"/>
      <c r="AG22" s="49"/>
      <c r="AH22" s="85" t="str">
        <f>_xlfn.XLOOKUP($AG22,プルダウン用!$AC$3:$AC$10,プルダウン用!AD$3:AD$10,"",0)</f>
        <v/>
      </c>
      <c r="AI22" s="85" t="str">
        <f>_xlfn.XLOOKUP($AG22,プルダウン用!$AC$3:$AC$10,プルダウン用!AE$3:AE$10,"",0)</f>
        <v/>
      </c>
      <c r="AJ22" s="85" t="str">
        <f>_xlfn.XLOOKUP($AG22,プルダウン用!$AC$3:$AC$10,プルダウン用!AF$3:AF$10,"",0)</f>
        <v/>
      </c>
      <c r="AK22" s="63"/>
      <c r="AL22" s="53"/>
      <c r="AM22" s="49"/>
      <c r="AN22" s="69" t="str">
        <f>IF($AM22="謝金経費に同じ",_xlfn.XLOOKUP(AG22,プルダウン用!$AQ$3:$AQ$12,プルダウン用!$AR$3:$AR$12,"",0),_xlfn.XLOOKUP($AM22,プルダウン用!$AH$3:$AH$5,プルダウン用!$AI$3:$AI$5,""))</f>
        <v/>
      </c>
      <c r="AO22" s="85" t="str">
        <f>IF($AN22="学内非常勤講師",_xlfn.XLOOKUP($N22,プルダウン用!$AW$3:$AW$7,プルダウン用!AX$3:AX$7,"",0),_xlfn.XLOOKUP($AN22,プルダウン用!$AQ$3:$AQ$12,プルダウン用!AS$3:AS$12,"",0))</f>
        <v/>
      </c>
      <c r="AP22" s="85" t="str">
        <f>IF($AN22="学内非常勤講師",_xlfn.XLOOKUP($N22,プルダウン用!$AW$3:$AW$7,プルダウン用!AY$3:AY$7,"",0),_xlfn.XLOOKUP($AN22,プルダウン用!$AQ$3:$AQ$12,プルダウン用!AT$3:AT$12,"",0))</f>
        <v/>
      </c>
      <c r="AQ22" s="85" t="str">
        <f>IF($AN22="学内非常勤講師",_xlfn.XLOOKUP($N22,プルダウン用!$AW$3:$AW$7,プルダウン用!AZ$3:AZ$7,"",0),_xlfn.XLOOKUP($AN22,プルダウン用!$AQ$3:$AQ$12,プルダウン用!AU$3:AU$12,"",0))</f>
        <v/>
      </c>
      <c r="AR22" s="79"/>
    </row>
    <row r="23" spans="2:44" s="8" customFormat="1" ht="23.25" customHeight="1" x14ac:dyDescent="0.4">
      <c r="B23" s="54" t="str">
        <f t="shared" si="0"/>
        <v/>
      </c>
      <c r="C23" s="64"/>
      <c r="D23" s="64"/>
      <c r="E23" s="52"/>
      <c r="F23" s="52"/>
      <c r="G23" s="52"/>
      <c r="H23" s="53"/>
      <c r="I23" s="51"/>
      <c r="J23" s="7"/>
      <c r="K23" s="7"/>
      <c r="L23" s="52"/>
      <c r="M23" s="52"/>
      <c r="N23" s="49"/>
      <c r="O23" s="7"/>
      <c r="P23" s="50"/>
      <c r="Q23" s="51"/>
      <c r="R23" s="51"/>
      <c r="S23" s="48"/>
      <c r="T23" s="48"/>
      <c r="U23" s="48"/>
      <c r="V23" s="48"/>
      <c r="W23" s="48"/>
      <c r="X23" s="48"/>
      <c r="Y23" s="54" t="s">
        <v>92</v>
      </c>
      <c r="Z23" s="55" t="str">
        <f>IF(AND($M23="雇用", OR($R23="集中", $R23="期間内"),$N23&lt;&gt;"その他"),"担当開始日要追記",_xlfn.XLOOKUP($P23,プルダウン用!$S$3:$S$12,プルダウン用!T$3:T$12,"",0))</f>
        <v/>
      </c>
      <c r="AA23" s="55" t="str">
        <f>IF(AND($M23="雇用", OR($R23="集中", $R23="期間内"),$N23&lt;&gt;"その他"),"担当終了日要追記",_xlfn.XLOOKUP($P23,プルダウン用!$S$3:$S$12,プルダウン用!U$3:U$12,"",0))</f>
        <v/>
      </c>
      <c r="AB23" s="49"/>
      <c r="AC23" s="49"/>
      <c r="AD23" s="7"/>
      <c r="AE23" s="7"/>
      <c r="AF23" s="49"/>
      <c r="AG23" s="49"/>
      <c r="AH23" s="85" t="str">
        <f>_xlfn.XLOOKUP($AG23,プルダウン用!$AC$3:$AC$10,プルダウン用!AD$3:AD$10,"",0)</f>
        <v/>
      </c>
      <c r="AI23" s="85" t="str">
        <f>_xlfn.XLOOKUP($AG23,プルダウン用!$AC$3:$AC$10,プルダウン用!AE$3:AE$10,"",0)</f>
        <v/>
      </c>
      <c r="AJ23" s="85" t="str">
        <f>_xlfn.XLOOKUP($AG23,プルダウン用!$AC$3:$AC$10,プルダウン用!AF$3:AF$10,"",0)</f>
        <v/>
      </c>
      <c r="AK23" s="63"/>
      <c r="AL23" s="53"/>
      <c r="AM23" s="49"/>
      <c r="AN23" s="69" t="str">
        <f>IF($AM23="謝金経費に同じ",_xlfn.XLOOKUP(AG23,プルダウン用!$AQ$3:$AQ$12,プルダウン用!$AR$3:$AR$12,"",0),_xlfn.XLOOKUP($AM23,プルダウン用!$AH$3:$AH$5,プルダウン用!$AI$3:$AI$5,""))</f>
        <v/>
      </c>
      <c r="AO23" s="85" t="str">
        <f>IF($AN23="学内非常勤講師",_xlfn.XLOOKUP($N23,プルダウン用!$AW$3:$AW$7,プルダウン用!AX$3:AX$7,"",0),_xlfn.XLOOKUP($AN23,プルダウン用!$AQ$3:$AQ$12,プルダウン用!AS$3:AS$12,"",0))</f>
        <v/>
      </c>
      <c r="AP23" s="85" t="str">
        <f>IF($AN23="学内非常勤講師",_xlfn.XLOOKUP($N23,プルダウン用!$AW$3:$AW$7,プルダウン用!AY$3:AY$7,"",0),_xlfn.XLOOKUP($AN23,プルダウン用!$AQ$3:$AQ$12,プルダウン用!AT$3:AT$12,"",0))</f>
        <v/>
      </c>
      <c r="AQ23" s="85" t="str">
        <f>IF($AN23="学内非常勤講師",_xlfn.XLOOKUP($N23,プルダウン用!$AW$3:$AW$7,プルダウン用!AZ$3:AZ$7,"",0),_xlfn.XLOOKUP($AN23,プルダウン用!$AQ$3:$AQ$12,プルダウン用!AU$3:AU$12,"",0))</f>
        <v/>
      </c>
      <c r="AR23" s="79"/>
    </row>
    <row r="24" spans="2:44" s="8" customFormat="1" ht="23.25" customHeight="1" x14ac:dyDescent="0.4">
      <c r="B24" s="54" t="str">
        <f t="shared" si="0"/>
        <v/>
      </c>
      <c r="C24" s="64"/>
      <c r="D24" s="64"/>
      <c r="E24" s="52"/>
      <c r="F24" s="52"/>
      <c r="G24" s="52"/>
      <c r="H24" s="53"/>
      <c r="I24" s="51"/>
      <c r="J24" s="7"/>
      <c r="K24" s="7"/>
      <c r="L24" s="52"/>
      <c r="M24" s="52"/>
      <c r="N24" s="49"/>
      <c r="O24" s="7"/>
      <c r="P24" s="50"/>
      <c r="Q24" s="51"/>
      <c r="R24" s="51"/>
      <c r="S24" s="48"/>
      <c r="T24" s="48"/>
      <c r="U24" s="48"/>
      <c r="V24" s="48"/>
      <c r="W24" s="48"/>
      <c r="X24" s="48"/>
      <c r="Y24" s="54" t="s">
        <v>92</v>
      </c>
      <c r="Z24" s="55" t="str">
        <f>IF(AND($M24="雇用", OR($R24="集中", $R24="期間内"),$N24&lt;&gt;"その他"),"担当開始日要追記",_xlfn.XLOOKUP($P24,プルダウン用!$S$3:$S$12,プルダウン用!T$3:T$12,"",0))</f>
        <v/>
      </c>
      <c r="AA24" s="55" t="str">
        <f>IF(AND($M24="雇用", OR($R24="集中", $R24="期間内"),$N24&lt;&gt;"その他"),"担当終了日要追記",_xlfn.XLOOKUP($P24,プルダウン用!$S$3:$S$12,プルダウン用!U$3:U$12,"",0))</f>
        <v/>
      </c>
      <c r="AB24" s="49"/>
      <c r="AC24" s="49"/>
      <c r="AD24" s="7"/>
      <c r="AE24" s="7"/>
      <c r="AF24" s="49"/>
      <c r="AG24" s="49"/>
      <c r="AH24" s="85" t="str">
        <f>_xlfn.XLOOKUP($AG24,プルダウン用!$AC$3:$AC$10,プルダウン用!AD$3:AD$10,"",0)</f>
        <v/>
      </c>
      <c r="AI24" s="85" t="str">
        <f>_xlfn.XLOOKUP($AG24,プルダウン用!$AC$3:$AC$10,プルダウン用!AE$3:AE$10,"",0)</f>
        <v/>
      </c>
      <c r="AJ24" s="85" t="str">
        <f>_xlfn.XLOOKUP($AG24,プルダウン用!$AC$3:$AC$10,プルダウン用!AF$3:AF$10,"",0)</f>
        <v/>
      </c>
      <c r="AK24" s="63"/>
      <c r="AL24" s="53"/>
      <c r="AM24" s="49"/>
      <c r="AN24" s="69" t="str">
        <f>IF($AM24="謝金経費に同じ",_xlfn.XLOOKUP(AG24,プルダウン用!$AQ$3:$AQ$12,プルダウン用!$AR$3:$AR$12,"",0),_xlfn.XLOOKUP($AM24,プルダウン用!$AH$3:$AH$5,プルダウン用!$AI$3:$AI$5,""))</f>
        <v/>
      </c>
      <c r="AO24" s="85" t="str">
        <f>IF($AN24="学内非常勤講師",_xlfn.XLOOKUP($N24,プルダウン用!$AW$3:$AW$7,プルダウン用!AX$3:AX$7,"",0),_xlfn.XLOOKUP($AN24,プルダウン用!$AQ$3:$AQ$12,プルダウン用!AS$3:AS$12,"",0))</f>
        <v/>
      </c>
      <c r="AP24" s="85" t="str">
        <f>IF($AN24="学内非常勤講師",_xlfn.XLOOKUP($N24,プルダウン用!$AW$3:$AW$7,プルダウン用!AY$3:AY$7,"",0),_xlfn.XLOOKUP($AN24,プルダウン用!$AQ$3:$AQ$12,プルダウン用!AT$3:AT$12,"",0))</f>
        <v/>
      </c>
      <c r="AQ24" s="85" t="str">
        <f>IF($AN24="学内非常勤講師",_xlfn.XLOOKUP($N24,プルダウン用!$AW$3:$AW$7,プルダウン用!AZ$3:AZ$7,"",0),_xlfn.XLOOKUP($AN24,プルダウン用!$AQ$3:$AQ$12,プルダウン用!AU$3:AU$12,"",0))</f>
        <v/>
      </c>
      <c r="AR24" s="79"/>
    </row>
    <row r="25" spans="2:44" s="8" customFormat="1" ht="23.25" customHeight="1" x14ac:dyDescent="0.4">
      <c r="B25" s="54" t="str">
        <f t="shared" si="0"/>
        <v/>
      </c>
      <c r="C25" s="64"/>
      <c r="D25" s="64"/>
      <c r="E25" s="52"/>
      <c r="F25" s="52"/>
      <c r="G25" s="52"/>
      <c r="H25" s="53"/>
      <c r="I25" s="51"/>
      <c r="J25" s="7"/>
      <c r="K25" s="7"/>
      <c r="L25" s="52"/>
      <c r="M25" s="52"/>
      <c r="N25" s="49"/>
      <c r="O25" s="7"/>
      <c r="P25" s="50"/>
      <c r="Q25" s="51"/>
      <c r="R25" s="51"/>
      <c r="S25" s="48"/>
      <c r="T25" s="48"/>
      <c r="U25" s="48"/>
      <c r="V25" s="48"/>
      <c r="W25" s="48"/>
      <c r="X25" s="48"/>
      <c r="Y25" s="54" t="s">
        <v>92</v>
      </c>
      <c r="Z25" s="55" t="str">
        <f>IF(AND($M25="雇用", OR($R25="集中", $R25="期間内"),$N25&lt;&gt;"その他"),"担当開始日要追記",_xlfn.XLOOKUP($P25,プルダウン用!$S$3:$S$12,プルダウン用!T$3:T$12,"",0))</f>
        <v/>
      </c>
      <c r="AA25" s="55" t="str">
        <f>IF(AND($M25="雇用", OR($R25="集中", $R25="期間内"),$N25&lt;&gt;"その他"),"担当終了日要追記",_xlfn.XLOOKUP($P25,プルダウン用!$S$3:$S$12,プルダウン用!U$3:U$12,"",0))</f>
        <v/>
      </c>
      <c r="AB25" s="49"/>
      <c r="AC25" s="49"/>
      <c r="AD25" s="7"/>
      <c r="AE25" s="7"/>
      <c r="AF25" s="49"/>
      <c r="AG25" s="49"/>
      <c r="AH25" s="85" t="str">
        <f>_xlfn.XLOOKUP($AG25,プルダウン用!$AC$3:$AC$10,プルダウン用!AD$3:AD$10,"",0)</f>
        <v/>
      </c>
      <c r="AI25" s="85" t="str">
        <f>_xlfn.XLOOKUP($AG25,プルダウン用!$AC$3:$AC$10,プルダウン用!AE$3:AE$10,"",0)</f>
        <v/>
      </c>
      <c r="AJ25" s="85" t="str">
        <f>_xlfn.XLOOKUP($AG25,プルダウン用!$AC$3:$AC$10,プルダウン用!AF$3:AF$10,"",0)</f>
        <v/>
      </c>
      <c r="AK25" s="63"/>
      <c r="AL25" s="53"/>
      <c r="AM25" s="49"/>
      <c r="AN25" s="69" t="str">
        <f>IF($AM25="謝金経費に同じ",_xlfn.XLOOKUP(AG25,プルダウン用!$AQ$3:$AQ$12,プルダウン用!$AR$3:$AR$12,"",0),_xlfn.XLOOKUP($AM25,プルダウン用!$AH$3:$AH$5,プルダウン用!$AI$3:$AI$5,""))</f>
        <v/>
      </c>
      <c r="AO25" s="85" t="str">
        <f>IF($AN25="学内非常勤講師",_xlfn.XLOOKUP($N25,プルダウン用!$AW$3:$AW$7,プルダウン用!AX$3:AX$7,"",0),_xlfn.XLOOKUP($AN25,プルダウン用!$AQ$3:$AQ$12,プルダウン用!AS$3:AS$12,"",0))</f>
        <v/>
      </c>
      <c r="AP25" s="85" t="str">
        <f>IF($AN25="学内非常勤講師",_xlfn.XLOOKUP($N25,プルダウン用!$AW$3:$AW$7,プルダウン用!AY$3:AY$7,"",0),_xlfn.XLOOKUP($AN25,プルダウン用!$AQ$3:$AQ$12,プルダウン用!AT$3:AT$12,"",0))</f>
        <v/>
      </c>
      <c r="AQ25" s="85" t="str">
        <f>IF($AN25="学内非常勤講師",_xlfn.XLOOKUP($N25,プルダウン用!$AW$3:$AW$7,プルダウン用!AZ$3:AZ$7,"",0),_xlfn.XLOOKUP($AN25,プルダウン用!$AQ$3:$AQ$12,プルダウン用!AU$3:AU$12,"",0))</f>
        <v/>
      </c>
      <c r="AR25" s="79"/>
    </row>
    <row r="26" spans="2:44" s="8" customFormat="1" ht="23.25" customHeight="1" x14ac:dyDescent="0.4">
      <c r="B26" s="54" t="str">
        <f t="shared" si="0"/>
        <v/>
      </c>
      <c r="C26" s="64"/>
      <c r="D26" s="64"/>
      <c r="E26" s="52"/>
      <c r="F26" s="52"/>
      <c r="G26" s="52"/>
      <c r="H26" s="53"/>
      <c r="I26" s="51"/>
      <c r="J26" s="7"/>
      <c r="K26" s="7"/>
      <c r="L26" s="52"/>
      <c r="M26" s="52"/>
      <c r="N26" s="49"/>
      <c r="O26" s="7"/>
      <c r="P26" s="50"/>
      <c r="Q26" s="51"/>
      <c r="R26" s="51"/>
      <c r="S26" s="48"/>
      <c r="T26" s="48"/>
      <c r="U26" s="48"/>
      <c r="V26" s="48"/>
      <c r="W26" s="48"/>
      <c r="X26" s="48"/>
      <c r="Y26" s="54" t="s">
        <v>92</v>
      </c>
      <c r="Z26" s="55" t="str">
        <f>IF(AND($M26="雇用", OR($R26="集中", $R26="期間内"),$N26&lt;&gt;"その他"),"担当開始日要追記",_xlfn.XLOOKUP($P26,プルダウン用!$S$3:$S$12,プルダウン用!T$3:T$12,"",0))</f>
        <v/>
      </c>
      <c r="AA26" s="55" t="str">
        <f>IF(AND($M26="雇用", OR($R26="集中", $R26="期間内"),$N26&lt;&gt;"その他"),"担当終了日要追記",_xlfn.XLOOKUP($P26,プルダウン用!$S$3:$S$12,プルダウン用!U$3:U$12,"",0))</f>
        <v/>
      </c>
      <c r="AB26" s="49"/>
      <c r="AC26" s="49"/>
      <c r="AD26" s="7"/>
      <c r="AE26" s="7"/>
      <c r="AF26" s="49"/>
      <c r="AG26" s="49"/>
      <c r="AH26" s="85" t="str">
        <f>_xlfn.XLOOKUP($AG26,プルダウン用!$AC$3:$AC$10,プルダウン用!AD$3:AD$10,"",0)</f>
        <v/>
      </c>
      <c r="AI26" s="85" t="str">
        <f>_xlfn.XLOOKUP($AG26,プルダウン用!$AC$3:$AC$10,プルダウン用!AE$3:AE$10,"",0)</f>
        <v/>
      </c>
      <c r="AJ26" s="85" t="str">
        <f>_xlfn.XLOOKUP($AG26,プルダウン用!$AC$3:$AC$10,プルダウン用!AF$3:AF$10,"",0)</f>
        <v/>
      </c>
      <c r="AK26" s="63"/>
      <c r="AL26" s="53"/>
      <c r="AM26" s="49"/>
      <c r="AN26" s="69" t="str">
        <f>IF($AM26="謝金経費に同じ",_xlfn.XLOOKUP(AG26,プルダウン用!$AQ$3:$AQ$12,プルダウン用!$AR$3:$AR$12,"",0),_xlfn.XLOOKUP($AM26,プルダウン用!$AH$3:$AH$5,プルダウン用!$AI$3:$AI$5,""))</f>
        <v/>
      </c>
      <c r="AO26" s="85" t="str">
        <f>IF($AN26="学内非常勤講師",_xlfn.XLOOKUP($N26,プルダウン用!$AW$3:$AW$7,プルダウン用!AX$3:AX$7,"",0),_xlfn.XLOOKUP($AN26,プルダウン用!$AQ$3:$AQ$12,プルダウン用!AS$3:AS$12,"",0))</f>
        <v/>
      </c>
      <c r="AP26" s="85" t="str">
        <f>IF($AN26="学内非常勤講師",_xlfn.XLOOKUP($N26,プルダウン用!$AW$3:$AW$7,プルダウン用!AY$3:AY$7,"",0),_xlfn.XLOOKUP($AN26,プルダウン用!$AQ$3:$AQ$12,プルダウン用!AT$3:AT$12,"",0))</f>
        <v/>
      </c>
      <c r="AQ26" s="85" t="str">
        <f>IF($AN26="学内非常勤講師",_xlfn.XLOOKUP($N26,プルダウン用!$AW$3:$AW$7,プルダウン用!AZ$3:AZ$7,"",0),_xlfn.XLOOKUP($AN26,プルダウン用!$AQ$3:$AQ$12,プルダウン用!AU$3:AU$12,"",0))</f>
        <v/>
      </c>
      <c r="AR26" s="79"/>
    </row>
    <row r="27" spans="2:44" s="8" customFormat="1" ht="23.25" customHeight="1" x14ac:dyDescent="0.4">
      <c r="B27" s="54" t="str">
        <f t="shared" si="0"/>
        <v/>
      </c>
      <c r="C27" s="64"/>
      <c r="D27" s="64"/>
      <c r="E27" s="52"/>
      <c r="F27" s="52"/>
      <c r="G27" s="52"/>
      <c r="H27" s="53"/>
      <c r="I27" s="51"/>
      <c r="J27" s="7"/>
      <c r="K27" s="7"/>
      <c r="L27" s="52"/>
      <c r="M27" s="52"/>
      <c r="N27" s="49"/>
      <c r="O27" s="7"/>
      <c r="P27" s="50"/>
      <c r="Q27" s="51"/>
      <c r="R27" s="51"/>
      <c r="S27" s="48"/>
      <c r="T27" s="48"/>
      <c r="U27" s="48"/>
      <c r="V27" s="48"/>
      <c r="W27" s="48"/>
      <c r="X27" s="48"/>
      <c r="Y27" s="54" t="s">
        <v>92</v>
      </c>
      <c r="Z27" s="55" t="str">
        <f>IF(AND($M27="雇用", OR($R27="集中", $R27="期間内"),$N27&lt;&gt;"その他"),"担当開始日要追記",_xlfn.XLOOKUP($P27,プルダウン用!$S$3:$S$12,プルダウン用!T$3:T$12,"",0))</f>
        <v/>
      </c>
      <c r="AA27" s="55" t="str">
        <f>IF(AND($M27="雇用", OR($R27="集中", $R27="期間内"),$N27&lt;&gt;"その他"),"担当終了日要追記",_xlfn.XLOOKUP($P27,プルダウン用!$S$3:$S$12,プルダウン用!U$3:U$12,"",0))</f>
        <v/>
      </c>
      <c r="AB27" s="49"/>
      <c r="AC27" s="49"/>
      <c r="AD27" s="7"/>
      <c r="AE27" s="7"/>
      <c r="AF27" s="49"/>
      <c r="AG27" s="49"/>
      <c r="AH27" s="85" t="str">
        <f>_xlfn.XLOOKUP($AG27,プルダウン用!$AC$3:$AC$10,プルダウン用!AD$3:AD$10,"",0)</f>
        <v/>
      </c>
      <c r="AI27" s="85" t="str">
        <f>_xlfn.XLOOKUP($AG27,プルダウン用!$AC$3:$AC$10,プルダウン用!AE$3:AE$10,"",0)</f>
        <v/>
      </c>
      <c r="AJ27" s="85" t="str">
        <f>_xlfn.XLOOKUP($AG27,プルダウン用!$AC$3:$AC$10,プルダウン用!AF$3:AF$10,"",0)</f>
        <v/>
      </c>
      <c r="AK27" s="63"/>
      <c r="AL27" s="53"/>
      <c r="AM27" s="49"/>
      <c r="AN27" s="69" t="str">
        <f>IF($AM27="謝金経費に同じ",_xlfn.XLOOKUP(AG27,プルダウン用!$AQ$3:$AQ$12,プルダウン用!$AR$3:$AR$12,"",0),_xlfn.XLOOKUP($AM27,プルダウン用!$AH$3:$AH$5,プルダウン用!$AI$3:$AI$5,""))</f>
        <v/>
      </c>
      <c r="AO27" s="85" t="str">
        <f>IF($AN27="学内非常勤講師",_xlfn.XLOOKUP($N27,プルダウン用!$AW$3:$AW$7,プルダウン用!AX$3:AX$7,"",0),_xlfn.XLOOKUP($AN27,プルダウン用!$AQ$3:$AQ$12,プルダウン用!AS$3:AS$12,"",0))</f>
        <v/>
      </c>
      <c r="AP27" s="85" t="str">
        <f>IF($AN27="学内非常勤講師",_xlfn.XLOOKUP($N27,プルダウン用!$AW$3:$AW$7,プルダウン用!AY$3:AY$7,"",0),_xlfn.XLOOKUP($AN27,プルダウン用!$AQ$3:$AQ$12,プルダウン用!AT$3:AT$12,"",0))</f>
        <v/>
      </c>
      <c r="AQ27" s="85" t="str">
        <f>IF($AN27="学内非常勤講師",_xlfn.XLOOKUP($N27,プルダウン用!$AW$3:$AW$7,プルダウン用!AZ$3:AZ$7,"",0),_xlfn.XLOOKUP($AN27,プルダウン用!$AQ$3:$AQ$12,プルダウン用!AU$3:AU$12,"",0))</f>
        <v/>
      </c>
      <c r="AR27" s="79"/>
    </row>
    <row r="28" spans="2:44" s="8" customFormat="1" ht="23.25" customHeight="1" x14ac:dyDescent="0.4">
      <c r="B28" s="54" t="str">
        <f t="shared" si="0"/>
        <v/>
      </c>
      <c r="C28" s="64"/>
      <c r="D28" s="64"/>
      <c r="E28" s="52"/>
      <c r="F28" s="52"/>
      <c r="G28" s="52"/>
      <c r="H28" s="53"/>
      <c r="I28" s="51"/>
      <c r="J28" s="7"/>
      <c r="K28" s="7"/>
      <c r="L28" s="52"/>
      <c r="M28" s="52"/>
      <c r="N28" s="49"/>
      <c r="O28" s="7"/>
      <c r="P28" s="50"/>
      <c r="Q28" s="51"/>
      <c r="R28" s="51"/>
      <c r="S28" s="48"/>
      <c r="T28" s="48"/>
      <c r="U28" s="48"/>
      <c r="V28" s="48"/>
      <c r="W28" s="48"/>
      <c r="X28" s="48"/>
      <c r="Y28" s="54" t="s">
        <v>92</v>
      </c>
      <c r="Z28" s="55" t="str">
        <f>IF(AND($M28="雇用", OR($R28="集中", $R28="期間内"),$N28&lt;&gt;"その他"),"担当開始日要追記",_xlfn.XLOOKUP($P28,プルダウン用!$S$3:$S$12,プルダウン用!T$3:T$12,"",0))</f>
        <v/>
      </c>
      <c r="AA28" s="55" t="str">
        <f>IF(AND($M28="雇用", OR($R28="集中", $R28="期間内"),$N28&lt;&gt;"その他"),"担当終了日要追記",_xlfn.XLOOKUP($P28,プルダウン用!$S$3:$S$12,プルダウン用!U$3:U$12,"",0))</f>
        <v/>
      </c>
      <c r="AB28" s="49"/>
      <c r="AC28" s="49"/>
      <c r="AD28" s="7"/>
      <c r="AE28" s="7"/>
      <c r="AF28" s="49"/>
      <c r="AG28" s="49"/>
      <c r="AH28" s="85" t="str">
        <f>_xlfn.XLOOKUP($AG28,プルダウン用!$AC$3:$AC$10,プルダウン用!AD$3:AD$10,"",0)</f>
        <v/>
      </c>
      <c r="AI28" s="85" t="str">
        <f>_xlfn.XLOOKUP($AG28,プルダウン用!$AC$3:$AC$10,プルダウン用!AE$3:AE$10,"",0)</f>
        <v/>
      </c>
      <c r="AJ28" s="85" t="str">
        <f>_xlfn.XLOOKUP($AG28,プルダウン用!$AC$3:$AC$10,プルダウン用!AF$3:AF$10,"",0)</f>
        <v/>
      </c>
      <c r="AK28" s="63"/>
      <c r="AL28" s="53"/>
      <c r="AM28" s="49"/>
      <c r="AN28" s="69" t="str">
        <f>IF($AM28="謝金経費に同じ",_xlfn.XLOOKUP(AG28,プルダウン用!$AQ$3:$AQ$12,プルダウン用!$AR$3:$AR$12,"",0),_xlfn.XLOOKUP($AM28,プルダウン用!$AH$3:$AH$5,プルダウン用!$AI$3:$AI$5,""))</f>
        <v/>
      </c>
      <c r="AO28" s="85" t="str">
        <f>IF($AN28="学内非常勤講師",_xlfn.XLOOKUP($N28,プルダウン用!$AW$3:$AW$7,プルダウン用!AX$3:AX$7,"",0),_xlfn.XLOOKUP($AN28,プルダウン用!$AQ$3:$AQ$12,プルダウン用!AS$3:AS$12,"",0))</f>
        <v/>
      </c>
      <c r="AP28" s="85" t="str">
        <f>IF($AN28="学内非常勤講師",_xlfn.XLOOKUP($N28,プルダウン用!$AW$3:$AW$7,プルダウン用!AY$3:AY$7,"",0),_xlfn.XLOOKUP($AN28,プルダウン用!$AQ$3:$AQ$12,プルダウン用!AT$3:AT$12,"",0))</f>
        <v/>
      </c>
      <c r="AQ28" s="85" t="str">
        <f>IF($AN28="学内非常勤講師",_xlfn.XLOOKUP($N28,プルダウン用!$AW$3:$AW$7,プルダウン用!AZ$3:AZ$7,"",0),_xlfn.XLOOKUP($AN28,プルダウン用!$AQ$3:$AQ$12,プルダウン用!AU$3:AU$12,"",0))</f>
        <v/>
      </c>
      <c r="AR28" s="79"/>
    </row>
    <row r="29" spans="2:44" s="8" customFormat="1" ht="23.25" customHeight="1" x14ac:dyDescent="0.4">
      <c r="B29" s="54" t="str">
        <f t="shared" si="0"/>
        <v/>
      </c>
      <c r="C29" s="64"/>
      <c r="D29" s="64"/>
      <c r="E29" s="52"/>
      <c r="F29" s="52"/>
      <c r="G29" s="52"/>
      <c r="H29" s="53"/>
      <c r="I29" s="51"/>
      <c r="J29" s="7"/>
      <c r="K29" s="7"/>
      <c r="L29" s="52"/>
      <c r="M29" s="52"/>
      <c r="N29" s="49"/>
      <c r="O29" s="7"/>
      <c r="P29" s="50"/>
      <c r="Q29" s="51"/>
      <c r="R29" s="51"/>
      <c r="S29" s="48"/>
      <c r="T29" s="48"/>
      <c r="U29" s="48"/>
      <c r="V29" s="48"/>
      <c r="W29" s="48"/>
      <c r="X29" s="48"/>
      <c r="Y29" s="54" t="s">
        <v>92</v>
      </c>
      <c r="Z29" s="55" t="str">
        <f>IF(AND($M29="雇用", OR($R29="集中", $R29="期間内"),$N29&lt;&gt;"その他"),"担当開始日要追記",_xlfn.XLOOKUP($P29,プルダウン用!$S$3:$S$12,プルダウン用!T$3:T$12,"",0))</f>
        <v/>
      </c>
      <c r="AA29" s="55" t="str">
        <f>IF(AND($M29="雇用", OR($R29="集中", $R29="期間内"),$N29&lt;&gt;"その他"),"担当終了日要追記",_xlfn.XLOOKUP($P29,プルダウン用!$S$3:$S$12,プルダウン用!U$3:U$12,"",0))</f>
        <v/>
      </c>
      <c r="AB29" s="49"/>
      <c r="AC29" s="49"/>
      <c r="AD29" s="7"/>
      <c r="AE29" s="7"/>
      <c r="AF29" s="49"/>
      <c r="AG29" s="49"/>
      <c r="AH29" s="85" t="str">
        <f>_xlfn.XLOOKUP($AG29,プルダウン用!$AC$3:$AC$10,プルダウン用!AD$3:AD$10,"",0)</f>
        <v/>
      </c>
      <c r="AI29" s="85" t="str">
        <f>_xlfn.XLOOKUP($AG29,プルダウン用!$AC$3:$AC$10,プルダウン用!AE$3:AE$10,"",0)</f>
        <v/>
      </c>
      <c r="AJ29" s="85" t="str">
        <f>_xlfn.XLOOKUP($AG29,プルダウン用!$AC$3:$AC$10,プルダウン用!AF$3:AF$10,"",0)</f>
        <v/>
      </c>
      <c r="AK29" s="63"/>
      <c r="AL29" s="53"/>
      <c r="AM29" s="49"/>
      <c r="AN29" s="69" t="str">
        <f>IF($AM29="謝金経費に同じ",_xlfn.XLOOKUP(AG29,プルダウン用!$AQ$3:$AQ$12,プルダウン用!$AR$3:$AR$12,"",0),_xlfn.XLOOKUP($AM29,プルダウン用!$AH$3:$AH$5,プルダウン用!$AI$3:$AI$5,""))</f>
        <v/>
      </c>
      <c r="AO29" s="85" t="str">
        <f>IF($AN29="学内非常勤講師",_xlfn.XLOOKUP($N29,プルダウン用!$AW$3:$AW$7,プルダウン用!AX$3:AX$7,"",0),_xlfn.XLOOKUP($AN29,プルダウン用!$AQ$3:$AQ$12,プルダウン用!AS$3:AS$12,"",0))</f>
        <v/>
      </c>
      <c r="AP29" s="85" t="str">
        <f>IF($AN29="学内非常勤講師",_xlfn.XLOOKUP($N29,プルダウン用!$AW$3:$AW$7,プルダウン用!AY$3:AY$7,"",0),_xlfn.XLOOKUP($AN29,プルダウン用!$AQ$3:$AQ$12,プルダウン用!AT$3:AT$12,"",0))</f>
        <v/>
      </c>
      <c r="AQ29" s="85" t="str">
        <f>IF($AN29="学内非常勤講師",_xlfn.XLOOKUP($N29,プルダウン用!$AW$3:$AW$7,プルダウン用!AZ$3:AZ$7,"",0),_xlfn.XLOOKUP($AN29,プルダウン用!$AQ$3:$AQ$12,プルダウン用!AU$3:AU$12,"",0))</f>
        <v/>
      </c>
      <c r="AR29" s="79"/>
    </row>
    <row r="30" spans="2:44" s="8" customFormat="1" ht="23.25" customHeight="1" x14ac:dyDescent="0.4">
      <c r="B30" s="54" t="str">
        <f t="shared" si="0"/>
        <v/>
      </c>
      <c r="C30" s="64"/>
      <c r="D30" s="64"/>
      <c r="E30" s="52"/>
      <c r="F30" s="52"/>
      <c r="G30" s="52"/>
      <c r="H30" s="53"/>
      <c r="I30" s="51"/>
      <c r="J30" s="7"/>
      <c r="K30" s="7"/>
      <c r="L30" s="52"/>
      <c r="M30" s="52"/>
      <c r="N30" s="49"/>
      <c r="O30" s="7"/>
      <c r="P30" s="50"/>
      <c r="Q30" s="51"/>
      <c r="R30" s="51"/>
      <c r="S30" s="48"/>
      <c r="T30" s="48"/>
      <c r="U30" s="48"/>
      <c r="V30" s="48"/>
      <c r="W30" s="48"/>
      <c r="X30" s="48"/>
      <c r="Y30" s="54" t="s">
        <v>92</v>
      </c>
      <c r="Z30" s="55" t="str">
        <f>IF(AND($M30="雇用", OR($R30="集中", $R30="期間内"),$N30&lt;&gt;"その他"),"担当開始日要追記",_xlfn.XLOOKUP($P30,プルダウン用!$S$3:$S$12,プルダウン用!T$3:T$12,"",0))</f>
        <v/>
      </c>
      <c r="AA30" s="55" t="str">
        <f>IF(AND($M30="雇用", OR($R30="集中", $R30="期間内"),$N30&lt;&gt;"その他"),"担当終了日要追記",_xlfn.XLOOKUP($P30,プルダウン用!$S$3:$S$12,プルダウン用!U$3:U$12,"",0))</f>
        <v/>
      </c>
      <c r="AB30" s="49"/>
      <c r="AC30" s="49"/>
      <c r="AD30" s="7"/>
      <c r="AE30" s="7"/>
      <c r="AF30" s="49"/>
      <c r="AG30" s="49"/>
      <c r="AH30" s="85" t="str">
        <f>_xlfn.XLOOKUP($AG30,プルダウン用!$AC$3:$AC$10,プルダウン用!AD$3:AD$10,"",0)</f>
        <v/>
      </c>
      <c r="AI30" s="85" t="str">
        <f>_xlfn.XLOOKUP($AG30,プルダウン用!$AC$3:$AC$10,プルダウン用!AE$3:AE$10,"",0)</f>
        <v/>
      </c>
      <c r="AJ30" s="85" t="str">
        <f>_xlfn.XLOOKUP($AG30,プルダウン用!$AC$3:$AC$10,プルダウン用!AF$3:AF$10,"",0)</f>
        <v/>
      </c>
      <c r="AK30" s="63"/>
      <c r="AL30" s="53"/>
      <c r="AM30" s="49"/>
      <c r="AN30" s="69" t="str">
        <f>IF($AM30="謝金経費に同じ",_xlfn.XLOOKUP(AG30,プルダウン用!$AQ$3:$AQ$12,プルダウン用!$AR$3:$AR$12,"",0),_xlfn.XLOOKUP($AM30,プルダウン用!$AH$3:$AH$5,プルダウン用!$AI$3:$AI$5,""))</f>
        <v/>
      </c>
      <c r="AO30" s="85" t="str">
        <f>IF($AN30="学内非常勤講師",_xlfn.XLOOKUP($N30,プルダウン用!$AW$3:$AW$7,プルダウン用!AX$3:AX$7,"",0),_xlfn.XLOOKUP($AN30,プルダウン用!$AQ$3:$AQ$12,プルダウン用!AS$3:AS$12,"",0))</f>
        <v/>
      </c>
      <c r="AP30" s="85" t="str">
        <f>IF($AN30="学内非常勤講師",_xlfn.XLOOKUP($N30,プルダウン用!$AW$3:$AW$7,プルダウン用!AY$3:AY$7,"",0),_xlfn.XLOOKUP($AN30,プルダウン用!$AQ$3:$AQ$12,プルダウン用!AT$3:AT$12,"",0))</f>
        <v/>
      </c>
      <c r="AQ30" s="85" t="str">
        <f>IF($AN30="学内非常勤講師",_xlfn.XLOOKUP($N30,プルダウン用!$AW$3:$AW$7,プルダウン用!AZ$3:AZ$7,"",0),_xlfn.XLOOKUP($AN30,プルダウン用!$AQ$3:$AQ$12,プルダウン用!AU$3:AU$12,"",0))</f>
        <v/>
      </c>
      <c r="AR30" s="79"/>
    </row>
    <row r="31" spans="2:44" ht="23.25" customHeight="1" x14ac:dyDescent="0.15">
      <c r="B31" s="54" t="str">
        <f t="shared" si="0"/>
        <v/>
      </c>
      <c r="C31" s="64"/>
      <c r="D31" s="64"/>
      <c r="E31" s="52"/>
      <c r="F31" s="52"/>
      <c r="G31" s="52"/>
      <c r="H31" s="53"/>
      <c r="I31" s="51"/>
      <c r="J31" s="7"/>
      <c r="K31" s="7"/>
      <c r="L31" s="52"/>
      <c r="M31" s="52"/>
      <c r="N31" s="49"/>
      <c r="O31" s="7"/>
      <c r="P31" s="50"/>
      <c r="Q31" s="51"/>
      <c r="R31" s="51"/>
      <c r="S31" s="48"/>
      <c r="T31" s="48"/>
      <c r="U31" s="48"/>
      <c r="V31" s="48"/>
      <c r="W31" s="48"/>
      <c r="X31" s="48"/>
      <c r="Y31" s="54" t="s">
        <v>92</v>
      </c>
      <c r="Z31" s="55" t="str">
        <f>IF(AND($M31="雇用", OR($R31="集中", $R31="期間内"),$N31&lt;&gt;"その他"),"担当開始日要追記",_xlfn.XLOOKUP($P31,プルダウン用!$S$3:$S$12,プルダウン用!T$3:T$12,"",0))</f>
        <v/>
      </c>
      <c r="AA31" s="55" t="str">
        <f>IF(AND($M31="雇用", OR($R31="集中", $R31="期間内"),$N31&lt;&gt;"その他"),"担当終了日要追記",_xlfn.XLOOKUP($P31,プルダウン用!$S$3:$S$12,プルダウン用!U$3:U$12,"",0))</f>
        <v/>
      </c>
      <c r="AB31" s="49"/>
      <c r="AC31" s="49"/>
      <c r="AD31" s="7"/>
      <c r="AE31" s="7"/>
      <c r="AF31" s="49"/>
      <c r="AG31" s="49"/>
      <c r="AH31" s="85" t="str">
        <f>_xlfn.XLOOKUP($AG31,プルダウン用!$AC$3:$AC$10,プルダウン用!AD$3:AD$10,"",0)</f>
        <v/>
      </c>
      <c r="AI31" s="85" t="str">
        <f>_xlfn.XLOOKUP($AG31,プルダウン用!$AC$3:$AC$10,プルダウン用!AE$3:AE$10,"",0)</f>
        <v/>
      </c>
      <c r="AJ31" s="85" t="str">
        <f>_xlfn.XLOOKUP($AG31,プルダウン用!$AC$3:$AC$10,プルダウン用!AF$3:AF$10,"",0)</f>
        <v/>
      </c>
      <c r="AK31" s="63"/>
      <c r="AL31" s="53"/>
      <c r="AM31" s="49"/>
      <c r="AN31" s="69" t="str">
        <f>IF($AM31="謝金経費に同じ",_xlfn.XLOOKUP(AG31,プルダウン用!$AQ$3:$AQ$12,プルダウン用!$AR$3:$AR$12,"",0),_xlfn.XLOOKUP($AM31,プルダウン用!$AH$3:$AH$5,プルダウン用!$AI$3:$AI$5,""))</f>
        <v/>
      </c>
      <c r="AO31" s="85" t="str">
        <f>IF($AN31="学内非常勤講師",_xlfn.XLOOKUP($N31,プルダウン用!$AW$3:$AW$7,プルダウン用!AX$3:AX$7,"",0),_xlfn.XLOOKUP($AN31,プルダウン用!$AQ$3:$AQ$12,プルダウン用!AS$3:AS$12,"",0))</f>
        <v/>
      </c>
      <c r="AP31" s="85" t="str">
        <f>IF($AN31="学内非常勤講師",_xlfn.XLOOKUP($N31,プルダウン用!$AW$3:$AW$7,プルダウン用!AY$3:AY$7,"",0),_xlfn.XLOOKUP($AN31,プルダウン用!$AQ$3:$AQ$12,プルダウン用!AT$3:AT$12,"",0))</f>
        <v/>
      </c>
      <c r="AQ31" s="85" t="str">
        <f>IF($AN31="学内非常勤講師",_xlfn.XLOOKUP($N31,プルダウン用!$AW$3:$AW$7,プルダウン用!AZ$3:AZ$7,"",0),_xlfn.XLOOKUP($AN31,プルダウン用!$AQ$3:$AQ$12,プルダウン用!AU$3:AU$12,"",0))</f>
        <v/>
      </c>
      <c r="AR31" s="79"/>
    </row>
    <row r="32" spans="2:44" ht="23.25" customHeight="1" x14ac:dyDescent="0.15">
      <c r="B32" s="54" t="str">
        <f t="shared" si="0"/>
        <v/>
      </c>
      <c r="C32" s="64"/>
      <c r="D32" s="64"/>
      <c r="E32" s="52"/>
      <c r="F32" s="52"/>
      <c r="G32" s="52"/>
      <c r="H32" s="53"/>
      <c r="I32" s="51"/>
      <c r="J32" s="7"/>
      <c r="K32" s="7"/>
      <c r="L32" s="52"/>
      <c r="M32" s="52"/>
      <c r="N32" s="49"/>
      <c r="O32" s="7"/>
      <c r="P32" s="50"/>
      <c r="Q32" s="51"/>
      <c r="R32" s="51"/>
      <c r="S32" s="48"/>
      <c r="T32" s="48"/>
      <c r="U32" s="48"/>
      <c r="V32" s="48"/>
      <c r="W32" s="48"/>
      <c r="X32" s="48"/>
      <c r="Y32" s="54" t="s">
        <v>92</v>
      </c>
      <c r="Z32" s="55" t="str">
        <f>IF(AND($M32="雇用", OR($R32="集中", $R32="期間内"),$N32&lt;&gt;"その他"),"担当開始日要追記",_xlfn.XLOOKUP($P32,プルダウン用!$S$3:$S$12,プルダウン用!T$3:T$12,"",0))</f>
        <v/>
      </c>
      <c r="AA32" s="55" t="str">
        <f>IF(AND($M32="雇用", OR($R32="集中", $R32="期間内"),$N32&lt;&gt;"その他"),"担当終了日要追記",_xlfn.XLOOKUP($P32,プルダウン用!$S$3:$S$12,プルダウン用!U$3:U$12,"",0))</f>
        <v/>
      </c>
      <c r="AB32" s="49"/>
      <c r="AC32" s="49"/>
      <c r="AD32" s="7"/>
      <c r="AE32" s="7"/>
      <c r="AF32" s="49"/>
      <c r="AG32" s="49"/>
      <c r="AH32" s="85" t="str">
        <f>_xlfn.XLOOKUP($AG32,プルダウン用!$AC$3:$AC$10,プルダウン用!AD$3:AD$10,"",0)</f>
        <v/>
      </c>
      <c r="AI32" s="85" t="str">
        <f>_xlfn.XLOOKUP($AG32,プルダウン用!$AC$3:$AC$10,プルダウン用!AE$3:AE$10,"",0)</f>
        <v/>
      </c>
      <c r="AJ32" s="85" t="str">
        <f>_xlfn.XLOOKUP($AG32,プルダウン用!$AC$3:$AC$10,プルダウン用!AF$3:AF$10,"",0)</f>
        <v/>
      </c>
      <c r="AK32" s="63"/>
      <c r="AL32" s="53"/>
      <c r="AM32" s="49"/>
      <c r="AN32" s="69" t="str">
        <f>IF($AM32="謝金経費に同じ",_xlfn.XLOOKUP(AG32,プルダウン用!$AQ$3:$AQ$12,プルダウン用!$AR$3:$AR$12,"",0),_xlfn.XLOOKUP($AM32,プルダウン用!$AH$3:$AH$5,プルダウン用!$AI$3:$AI$5,""))</f>
        <v/>
      </c>
      <c r="AO32" s="85" t="str">
        <f>IF($AN32="学内非常勤講師",_xlfn.XLOOKUP($N32,プルダウン用!$AW$3:$AW$7,プルダウン用!AX$3:AX$7,"",0),_xlfn.XLOOKUP($AN32,プルダウン用!$AQ$3:$AQ$12,プルダウン用!AS$3:AS$12,"",0))</f>
        <v/>
      </c>
      <c r="AP32" s="85" t="str">
        <f>IF($AN32="学内非常勤講師",_xlfn.XLOOKUP($N32,プルダウン用!$AW$3:$AW$7,プルダウン用!AY$3:AY$7,"",0),_xlfn.XLOOKUP($AN32,プルダウン用!$AQ$3:$AQ$12,プルダウン用!AT$3:AT$12,"",0))</f>
        <v/>
      </c>
      <c r="AQ32" s="85" t="str">
        <f>IF($AN32="学内非常勤講師",_xlfn.XLOOKUP($N32,プルダウン用!$AW$3:$AW$7,プルダウン用!AZ$3:AZ$7,"",0),_xlfn.XLOOKUP($AN32,プルダウン用!$AQ$3:$AQ$12,プルダウン用!AU$3:AU$12,"",0))</f>
        <v/>
      </c>
      <c r="AR32" s="79"/>
    </row>
    <row r="33" spans="2:44" ht="23.25" customHeight="1" x14ac:dyDescent="0.15">
      <c r="B33" s="54" t="str">
        <f t="shared" si="0"/>
        <v/>
      </c>
      <c r="C33" s="64"/>
      <c r="D33" s="64"/>
      <c r="E33" s="52"/>
      <c r="F33" s="52"/>
      <c r="G33" s="52"/>
      <c r="H33" s="53"/>
      <c r="I33" s="51"/>
      <c r="J33" s="7"/>
      <c r="K33" s="7"/>
      <c r="L33" s="52"/>
      <c r="M33" s="52"/>
      <c r="N33" s="49"/>
      <c r="O33" s="7"/>
      <c r="P33" s="50"/>
      <c r="Q33" s="51"/>
      <c r="R33" s="51"/>
      <c r="S33" s="48"/>
      <c r="T33" s="48"/>
      <c r="U33" s="48"/>
      <c r="V33" s="48"/>
      <c r="W33" s="48"/>
      <c r="X33" s="48"/>
      <c r="Y33" s="54" t="s">
        <v>92</v>
      </c>
      <c r="Z33" s="55" t="str">
        <f>IF(AND($M33="雇用", OR($R33="集中", $R33="期間内"),$N33&lt;&gt;"その他"),"担当開始日要追記",_xlfn.XLOOKUP($P33,プルダウン用!$S$3:$S$12,プルダウン用!T$3:T$12,"",0))</f>
        <v/>
      </c>
      <c r="AA33" s="55" t="str">
        <f>IF(AND($M33="雇用", OR($R33="集中", $R33="期間内"),$N33&lt;&gt;"その他"),"担当終了日要追記",_xlfn.XLOOKUP($P33,プルダウン用!$S$3:$S$12,プルダウン用!U$3:U$12,"",0))</f>
        <v/>
      </c>
      <c r="AB33" s="49"/>
      <c r="AC33" s="49"/>
      <c r="AD33" s="7"/>
      <c r="AE33" s="7"/>
      <c r="AF33" s="49"/>
      <c r="AG33" s="49"/>
      <c r="AH33" s="85" t="str">
        <f>_xlfn.XLOOKUP($AG33,プルダウン用!$AC$3:$AC$10,プルダウン用!AD$3:AD$10,"",0)</f>
        <v/>
      </c>
      <c r="AI33" s="85" t="str">
        <f>_xlfn.XLOOKUP($AG33,プルダウン用!$AC$3:$AC$10,プルダウン用!AE$3:AE$10,"",0)</f>
        <v/>
      </c>
      <c r="AJ33" s="85" t="str">
        <f>_xlfn.XLOOKUP($AG33,プルダウン用!$AC$3:$AC$10,プルダウン用!AF$3:AF$10,"",0)</f>
        <v/>
      </c>
      <c r="AK33" s="63"/>
      <c r="AL33" s="53"/>
      <c r="AM33" s="49"/>
      <c r="AN33" s="69" t="str">
        <f>IF($AM33="謝金経費に同じ",_xlfn.XLOOKUP(AG33,プルダウン用!$AQ$3:$AQ$12,プルダウン用!$AR$3:$AR$12,"",0),_xlfn.XLOOKUP($AM33,プルダウン用!$AH$3:$AH$5,プルダウン用!$AI$3:$AI$5,""))</f>
        <v/>
      </c>
      <c r="AO33" s="85" t="str">
        <f>IF($AN33="学内非常勤講師",_xlfn.XLOOKUP($N33,プルダウン用!$AW$3:$AW$7,プルダウン用!AX$3:AX$7,"",0),_xlfn.XLOOKUP($AN33,プルダウン用!$AQ$3:$AQ$12,プルダウン用!AS$3:AS$12,"",0))</f>
        <v/>
      </c>
      <c r="AP33" s="85" t="str">
        <f>IF($AN33="学内非常勤講師",_xlfn.XLOOKUP($N33,プルダウン用!$AW$3:$AW$7,プルダウン用!AY$3:AY$7,"",0),_xlfn.XLOOKUP($AN33,プルダウン用!$AQ$3:$AQ$12,プルダウン用!AT$3:AT$12,"",0))</f>
        <v/>
      </c>
      <c r="AQ33" s="85" t="str">
        <f>IF($AN33="学内非常勤講師",_xlfn.XLOOKUP($N33,プルダウン用!$AW$3:$AW$7,プルダウン用!AZ$3:AZ$7,"",0),_xlfn.XLOOKUP($AN33,プルダウン用!$AQ$3:$AQ$12,プルダウン用!AU$3:AU$12,"",0))</f>
        <v/>
      </c>
      <c r="AR33" s="79"/>
    </row>
    <row r="34" spans="2:44" ht="23.25" customHeight="1" x14ac:dyDescent="0.15">
      <c r="B34" s="54" t="str">
        <f t="shared" si="0"/>
        <v/>
      </c>
      <c r="C34" s="64"/>
      <c r="D34" s="64"/>
      <c r="E34" s="52"/>
      <c r="F34" s="52"/>
      <c r="G34" s="52"/>
      <c r="H34" s="53"/>
      <c r="I34" s="51"/>
      <c r="J34" s="7"/>
      <c r="K34" s="7"/>
      <c r="L34" s="52"/>
      <c r="M34" s="52"/>
      <c r="N34" s="49"/>
      <c r="O34" s="7"/>
      <c r="P34" s="50"/>
      <c r="Q34" s="51"/>
      <c r="R34" s="51"/>
      <c r="S34" s="48"/>
      <c r="T34" s="48"/>
      <c r="U34" s="48"/>
      <c r="V34" s="48"/>
      <c r="W34" s="48"/>
      <c r="X34" s="48"/>
      <c r="Y34" s="54" t="s">
        <v>92</v>
      </c>
      <c r="Z34" s="55" t="str">
        <f>IF(AND($M34="雇用", OR($R34="集中", $R34="期間内"),$N34&lt;&gt;"その他"),"担当開始日要追記",_xlfn.XLOOKUP($P34,プルダウン用!$S$3:$S$12,プルダウン用!T$3:T$12,"",0))</f>
        <v/>
      </c>
      <c r="AA34" s="55" t="str">
        <f>IF(AND($M34="雇用", OR($R34="集中", $R34="期間内"),$N34&lt;&gt;"その他"),"担当終了日要追記",_xlfn.XLOOKUP($P34,プルダウン用!$S$3:$S$12,プルダウン用!U$3:U$12,"",0))</f>
        <v/>
      </c>
      <c r="AB34" s="49"/>
      <c r="AC34" s="49"/>
      <c r="AD34" s="7"/>
      <c r="AE34" s="7"/>
      <c r="AF34" s="49"/>
      <c r="AG34" s="49"/>
      <c r="AH34" s="85" t="str">
        <f>_xlfn.XLOOKUP($AG34,プルダウン用!$AC$3:$AC$10,プルダウン用!AD$3:AD$10,"",0)</f>
        <v/>
      </c>
      <c r="AI34" s="85" t="str">
        <f>_xlfn.XLOOKUP($AG34,プルダウン用!$AC$3:$AC$10,プルダウン用!AE$3:AE$10,"",0)</f>
        <v/>
      </c>
      <c r="AJ34" s="85" t="str">
        <f>_xlfn.XLOOKUP($AG34,プルダウン用!$AC$3:$AC$10,プルダウン用!AF$3:AF$10,"",0)</f>
        <v/>
      </c>
      <c r="AK34" s="63"/>
      <c r="AL34" s="53"/>
      <c r="AM34" s="49"/>
      <c r="AN34" s="69" t="str">
        <f>IF($AM34="謝金経費に同じ",_xlfn.XLOOKUP(AG34,プルダウン用!$AQ$3:$AQ$12,プルダウン用!$AR$3:$AR$12,"",0),_xlfn.XLOOKUP($AM34,プルダウン用!$AH$3:$AH$5,プルダウン用!$AI$3:$AI$5,""))</f>
        <v/>
      </c>
      <c r="AO34" s="85" t="str">
        <f>IF($AN34="学内非常勤講師",_xlfn.XLOOKUP($N34,プルダウン用!$AW$3:$AW$7,プルダウン用!AX$3:AX$7,"",0),_xlfn.XLOOKUP($AN34,プルダウン用!$AQ$3:$AQ$12,プルダウン用!AS$3:AS$12,"",0))</f>
        <v/>
      </c>
      <c r="AP34" s="85" t="str">
        <f>IF($AN34="学内非常勤講師",_xlfn.XLOOKUP($N34,プルダウン用!$AW$3:$AW$7,プルダウン用!AY$3:AY$7,"",0),_xlfn.XLOOKUP($AN34,プルダウン用!$AQ$3:$AQ$12,プルダウン用!AT$3:AT$12,"",0))</f>
        <v/>
      </c>
      <c r="AQ34" s="85" t="str">
        <f>IF($AN34="学内非常勤講師",_xlfn.XLOOKUP($N34,プルダウン用!$AW$3:$AW$7,プルダウン用!AZ$3:AZ$7,"",0),_xlfn.XLOOKUP($AN34,プルダウン用!$AQ$3:$AQ$12,プルダウン用!AU$3:AU$12,"",0))</f>
        <v/>
      </c>
      <c r="AR34" s="79"/>
    </row>
    <row r="35" spans="2:44" ht="23.25" customHeight="1" x14ac:dyDescent="0.15">
      <c r="B35" s="54" t="str">
        <f t="shared" si="0"/>
        <v/>
      </c>
      <c r="C35" s="64"/>
      <c r="D35" s="64"/>
      <c r="E35" s="52"/>
      <c r="F35" s="52"/>
      <c r="G35" s="52"/>
      <c r="H35" s="53"/>
      <c r="I35" s="51"/>
      <c r="J35" s="7"/>
      <c r="K35" s="7"/>
      <c r="L35" s="52"/>
      <c r="M35" s="52"/>
      <c r="N35" s="49"/>
      <c r="O35" s="7"/>
      <c r="P35" s="50"/>
      <c r="Q35" s="51"/>
      <c r="R35" s="51"/>
      <c r="S35" s="48"/>
      <c r="T35" s="48"/>
      <c r="U35" s="48"/>
      <c r="V35" s="48"/>
      <c r="W35" s="48"/>
      <c r="X35" s="48"/>
      <c r="Y35" s="54" t="s">
        <v>92</v>
      </c>
      <c r="Z35" s="55" t="str">
        <f>IF(AND($M35="雇用", OR($R35="集中", $R35="期間内"),$N35&lt;&gt;"その他"),"担当開始日要追記",_xlfn.XLOOKUP($P35,プルダウン用!$S$3:$S$12,プルダウン用!T$3:T$12,"",0))</f>
        <v/>
      </c>
      <c r="AA35" s="55" t="str">
        <f>IF(AND($M35="雇用", OR($R35="集中", $R35="期間内"),$N35&lt;&gt;"その他"),"担当終了日要追記",_xlfn.XLOOKUP($P35,プルダウン用!$S$3:$S$12,プルダウン用!U$3:U$12,"",0))</f>
        <v/>
      </c>
      <c r="AB35" s="49"/>
      <c r="AC35" s="49"/>
      <c r="AD35" s="7"/>
      <c r="AE35" s="7"/>
      <c r="AF35" s="49"/>
      <c r="AG35" s="49"/>
      <c r="AH35" s="85" t="str">
        <f>_xlfn.XLOOKUP($AG35,プルダウン用!$AC$3:$AC$10,プルダウン用!AD$3:AD$10,"",0)</f>
        <v/>
      </c>
      <c r="AI35" s="85" t="str">
        <f>_xlfn.XLOOKUP($AG35,プルダウン用!$AC$3:$AC$10,プルダウン用!AE$3:AE$10,"",0)</f>
        <v/>
      </c>
      <c r="AJ35" s="85" t="str">
        <f>_xlfn.XLOOKUP($AG35,プルダウン用!$AC$3:$AC$10,プルダウン用!AF$3:AF$10,"",0)</f>
        <v/>
      </c>
      <c r="AK35" s="63"/>
      <c r="AL35" s="53"/>
      <c r="AM35" s="49"/>
      <c r="AN35" s="69" t="str">
        <f>IF($AM35="謝金経費に同じ",_xlfn.XLOOKUP(AG35,プルダウン用!$AQ$3:$AQ$12,プルダウン用!$AR$3:$AR$12,"",0),_xlfn.XLOOKUP($AM35,プルダウン用!$AH$3:$AH$5,プルダウン用!$AI$3:$AI$5,""))</f>
        <v/>
      </c>
      <c r="AO35" s="85" t="str">
        <f>IF($AN35="学内非常勤講師",_xlfn.XLOOKUP($N35,プルダウン用!$AW$3:$AW$7,プルダウン用!AX$3:AX$7,"",0),_xlfn.XLOOKUP($AN35,プルダウン用!$AQ$3:$AQ$12,プルダウン用!AS$3:AS$12,"",0))</f>
        <v/>
      </c>
      <c r="AP35" s="85" t="str">
        <f>IF($AN35="学内非常勤講師",_xlfn.XLOOKUP($N35,プルダウン用!$AW$3:$AW$7,プルダウン用!AY$3:AY$7,"",0),_xlfn.XLOOKUP($AN35,プルダウン用!$AQ$3:$AQ$12,プルダウン用!AT$3:AT$12,"",0))</f>
        <v/>
      </c>
      <c r="AQ35" s="85" t="str">
        <f>IF($AN35="学内非常勤講師",_xlfn.XLOOKUP($N35,プルダウン用!$AW$3:$AW$7,プルダウン用!AZ$3:AZ$7,"",0),_xlfn.XLOOKUP($AN35,プルダウン用!$AQ$3:$AQ$12,プルダウン用!AU$3:AU$12,"",0))</f>
        <v/>
      </c>
      <c r="AR35" s="79"/>
    </row>
    <row r="36" spans="2:44" ht="23.25" customHeight="1" x14ac:dyDescent="0.15">
      <c r="B36" s="54" t="str">
        <f t="shared" si="0"/>
        <v/>
      </c>
      <c r="C36" s="64"/>
      <c r="D36" s="64"/>
      <c r="E36" s="52"/>
      <c r="F36" s="52"/>
      <c r="G36" s="52"/>
      <c r="H36" s="53"/>
      <c r="I36" s="51"/>
      <c r="J36" s="7"/>
      <c r="K36" s="7"/>
      <c r="L36" s="52"/>
      <c r="M36" s="52"/>
      <c r="N36" s="49"/>
      <c r="O36" s="7"/>
      <c r="P36" s="50"/>
      <c r="Q36" s="51"/>
      <c r="R36" s="51"/>
      <c r="S36" s="48"/>
      <c r="T36" s="48"/>
      <c r="U36" s="48"/>
      <c r="V36" s="48"/>
      <c r="W36" s="48"/>
      <c r="X36" s="48"/>
      <c r="Y36" s="54" t="s">
        <v>92</v>
      </c>
      <c r="Z36" s="55" t="str">
        <f>IF(AND($M36="雇用", OR($R36="集中", $R36="期間内"),$N36&lt;&gt;"その他"),"担当開始日要追記",_xlfn.XLOOKUP($P36,プルダウン用!$S$3:$S$12,プルダウン用!T$3:T$12,"",0))</f>
        <v/>
      </c>
      <c r="AA36" s="55" t="str">
        <f>IF(AND($M36="雇用", OR($R36="集中", $R36="期間内"),$N36&lt;&gt;"その他"),"担当終了日要追記",_xlfn.XLOOKUP($P36,プルダウン用!$S$3:$S$12,プルダウン用!U$3:U$12,"",0))</f>
        <v/>
      </c>
      <c r="AB36" s="49"/>
      <c r="AC36" s="49"/>
      <c r="AD36" s="7"/>
      <c r="AE36" s="7"/>
      <c r="AF36" s="49"/>
      <c r="AG36" s="49"/>
      <c r="AH36" s="85" t="str">
        <f>_xlfn.XLOOKUP($AG36,プルダウン用!$AC$3:$AC$10,プルダウン用!AD$3:AD$10,"",0)</f>
        <v/>
      </c>
      <c r="AI36" s="85" t="str">
        <f>_xlfn.XLOOKUP($AG36,プルダウン用!$AC$3:$AC$10,プルダウン用!AE$3:AE$10,"",0)</f>
        <v/>
      </c>
      <c r="AJ36" s="85" t="str">
        <f>_xlfn.XLOOKUP($AG36,プルダウン用!$AC$3:$AC$10,プルダウン用!AF$3:AF$10,"",0)</f>
        <v/>
      </c>
      <c r="AK36" s="63"/>
      <c r="AL36" s="53"/>
      <c r="AM36" s="49"/>
      <c r="AN36" s="69" t="str">
        <f>IF($AM36="謝金経費に同じ",_xlfn.XLOOKUP(AG36,プルダウン用!$AQ$3:$AQ$12,プルダウン用!$AR$3:$AR$12,"",0),_xlfn.XLOOKUP($AM36,プルダウン用!$AH$3:$AH$5,プルダウン用!$AI$3:$AI$5,""))</f>
        <v/>
      </c>
      <c r="AO36" s="85" t="str">
        <f>IF($AN36="学内非常勤講師",_xlfn.XLOOKUP($N36,プルダウン用!$AW$3:$AW$7,プルダウン用!AX$3:AX$7,"",0),_xlfn.XLOOKUP($AN36,プルダウン用!$AQ$3:$AQ$12,プルダウン用!AS$3:AS$12,"",0))</f>
        <v/>
      </c>
      <c r="AP36" s="85" t="str">
        <f>IF($AN36="学内非常勤講師",_xlfn.XLOOKUP($N36,プルダウン用!$AW$3:$AW$7,プルダウン用!AY$3:AY$7,"",0),_xlfn.XLOOKUP($AN36,プルダウン用!$AQ$3:$AQ$12,プルダウン用!AT$3:AT$12,"",0))</f>
        <v/>
      </c>
      <c r="AQ36" s="85" t="str">
        <f>IF($AN36="学内非常勤講師",_xlfn.XLOOKUP($N36,プルダウン用!$AW$3:$AW$7,プルダウン用!AZ$3:AZ$7,"",0),_xlfn.XLOOKUP($AN36,プルダウン用!$AQ$3:$AQ$12,プルダウン用!AU$3:AU$12,"",0))</f>
        <v/>
      </c>
      <c r="AR36" s="79"/>
    </row>
    <row r="37" spans="2:44" ht="23.25" customHeight="1" x14ac:dyDescent="0.15">
      <c r="B37" s="54" t="str">
        <f t="shared" si="0"/>
        <v/>
      </c>
      <c r="C37" s="64"/>
      <c r="D37" s="64"/>
      <c r="E37" s="52"/>
      <c r="F37" s="52"/>
      <c r="G37" s="52"/>
      <c r="H37" s="53"/>
      <c r="I37" s="51"/>
      <c r="J37" s="7"/>
      <c r="K37" s="7"/>
      <c r="L37" s="52"/>
      <c r="M37" s="52"/>
      <c r="N37" s="49"/>
      <c r="O37" s="7"/>
      <c r="P37" s="50"/>
      <c r="Q37" s="51"/>
      <c r="R37" s="51"/>
      <c r="S37" s="48"/>
      <c r="T37" s="48"/>
      <c r="U37" s="48"/>
      <c r="V37" s="48"/>
      <c r="W37" s="48"/>
      <c r="X37" s="48"/>
      <c r="Y37" s="54" t="s">
        <v>92</v>
      </c>
      <c r="Z37" s="55" t="str">
        <f>IF(AND($M37="雇用", OR($R37="集中", $R37="期間内"),$N37&lt;&gt;"その他"),"担当開始日要追記",_xlfn.XLOOKUP($P37,プルダウン用!$S$3:$S$12,プルダウン用!T$3:T$12,"",0))</f>
        <v/>
      </c>
      <c r="AA37" s="55" t="str">
        <f>IF(AND($M37="雇用", OR($R37="集中", $R37="期間内"),$N37&lt;&gt;"その他"),"担当終了日要追記",_xlfn.XLOOKUP($P37,プルダウン用!$S$3:$S$12,プルダウン用!U$3:U$12,"",0))</f>
        <v/>
      </c>
      <c r="AB37" s="49"/>
      <c r="AC37" s="49"/>
      <c r="AD37" s="7"/>
      <c r="AE37" s="7"/>
      <c r="AF37" s="49"/>
      <c r="AG37" s="49"/>
      <c r="AH37" s="85" t="str">
        <f>_xlfn.XLOOKUP($AG37,プルダウン用!$AC$3:$AC$10,プルダウン用!AD$3:AD$10,"",0)</f>
        <v/>
      </c>
      <c r="AI37" s="85" t="str">
        <f>_xlfn.XLOOKUP($AG37,プルダウン用!$AC$3:$AC$10,プルダウン用!AE$3:AE$10,"",0)</f>
        <v/>
      </c>
      <c r="AJ37" s="85" t="str">
        <f>_xlfn.XLOOKUP($AG37,プルダウン用!$AC$3:$AC$10,プルダウン用!AF$3:AF$10,"",0)</f>
        <v/>
      </c>
      <c r="AK37" s="63"/>
      <c r="AL37" s="53"/>
      <c r="AM37" s="49"/>
      <c r="AN37" s="69" t="str">
        <f>IF($AM37="謝金経費に同じ",_xlfn.XLOOKUP(AG37,プルダウン用!$AQ$3:$AQ$12,プルダウン用!$AR$3:$AR$12,"",0),_xlfn.XLOOKUP($AM37,プルダウン用!$AH$3:$AH$5,プルダウン用!$AI$3:$AI$5,""))</f>
        <v/>
      </c>
      <c r="AO37" s="85" t="str">
        <f>IF($AN37="学内非常勤講師",_xlfn.XLOOKUP($N37,プルダウン用!$AW$3:$AW$7,プルダウン用!AX$3:AX$7,"",0),_xlfn.XLOOKUP($AN37,プルダウン用!$AQ$3:$AQ$12,プルダウン用!AS$3:AS$12,"",0))</f>
        <v/>
      </c>
      <c r="AP37" s="85" t="str">
        <f>IF($AN37="学内非常勤講師",_xlfn.XLOOKUP($N37,プルダウン用!$AW$3:$AW$7,プルダウン用!AY$3:AY$7,"",0),_xlfn.XLOOKUP($AN37,プルダウン用!$AQ$3:$AQ$12,プルダウン用!AT$3:AT$12,"",0))</f>
        <v/>
      </c>
      <c r="AQ37" s="85" t="str">
        <f>IF($AN37="学内非常勤講師",_xlfn.XLOOKUP($N37,プルダウン用!$AW$3:$AW$7,プルダウン用!AZ$3:AZ$7,"",0),_xlfn.XLOOKUP($AN37,プルダウン用!$AQ$3:$AQ$12,プルダウン用!AU$3:AU$12,"",0))</f>
        <v/>
      </c>
      <c r="AR37" s="79"/>
    </row>
    <row r="38" spans="2:44" ht="23.25" customHeight="1" x14ac:dyDescent="0.15">
      <c r="B38" s="54" t="str">
        <f t="shared" si="0"/>
        <v/>
      </c>
      <c r="C38" s="64"/>
      <c r="D38" s="64"/>
      <c r="E38" s="52"/>
      <c r="F38" s="52"/>
      <c r="G38" s="52"/>
      <c r="H38" s="53"/>
      <c r="I38" s="51"/>
      <c r="J38" s="7"/>
      <c r="K38" s="7"/>
      <c r="L38" s="52"/>
      <c r="M38" s="52"/>
      <c r="N38" s="49"/>
      <c r="O38" s="7"/>
      <c r="P38" s="50"/>
      <c r="Q38" s="51"/>
      <c r="R38" s="51"/>
      <c r="S38" s="48"/>
      <c r="T38" s="48"/>
      <c r="U38" s="48"/>
      <c r="V38" s="48"/>
      <c r="W38" s="48"/>
      <c r="X38" s="48"/>
      <c r="Y38" s="54" t="s">
        <v>92</v>
      </c>
      <c r="Z38" s="55" t="str">
        <f>IF(AND($M38="雇用", OR($R38="集中", $R38="期間内"),$N38&lt;&gt;"その他"),"担当開始日要追記",_xlfn.XLOOKUP($P38,プルダウン用!$S$3:$S$12,プルダウン用!T$3:T$12,"",0))</f>
        <v/>
      </c>
      <c r="AA38" s="55" t="str">
        <f>IF(AND($M38="雇用", OR($R38="集中", $R38="期間内"),$N38&lt;&gt;"その他"),"担当終了日要追記",_xlfn.XLOOKUP($P38,プルダウン用!$S$3:$S$12,プルダウン用!U$3:U$12,"",0))</f>
        <v/>
      </c>
      <c r="AB38" s="49"/>
      <c r="AC38" s="49"/>
      <c r="AD38" s="7"/>
      <c r="AE38" s="7"/>
      <c r="AF38" s="49"/>
      <c r="AG38" s="49"/>
      <c r="AH38" s="85" t="str">
        <f>_xlfn.XLOOKUP($AG38,プルダウン用!$AC$3:$AC$10,プルダウン用!AD$3:AD$10,"",0)</f>
        <v/>
      </c>
      <c r="AI38" s="85" t="str">
        <f>_xlfn.XLOOKUP($AG38,プルダウン用!$AC$3:$AC$10,プルダウン用!AE$3:AE$10,"",0)</f>
        <v/>
      </c>
      <c r="AJ38" s="85" t="str">
        <f>_xlfn.XLOOKUP($AG38,プルダウン用!$AC$3:$AC$10,プルダウン用!AF$3:AF$10,"",0)</f>
        <v/>
      </c>
      <c r="AK38" s="63"/>
      <c r="AL38" s="53"/>
      <c r="AM38" s="49"/>
      <c r="AN38" s="69" t="str">
        <f>IF($AM38="謝金経費に同じ",_xlfn.XLOOKUP(AG38,プルダウン用!$AQ$3:$AQ$12,プルダウン用!$AR$3:$AR$12,"",0),_xlfn.XLOOKUP($AM38,プルダウン用!$AH$3:$AH$5,プルダウン用!$AI$3:$AI$5,""))</f>
        <v/>
      </c>
      <c r="AO38" s="85" t="str">
        <f>IF($AN38="学内非常勤講師",_xlfn.XLOOKUP($N38,プルダウン用!$AW$3:$AW$7,プルダウン用!AX$3:AX$7,"",0),_xlfn.XLOOKUP($AN38,プルダウン用!$AQ$3:$AQ$12,プルダウン用!AS$3:AS$12,"",0))</f>
        <v/>
      </c>
      <c r="AP38" s="85" t="str">
        <f>IF($AN38="学内非常勤講師",_xlfn.XLOOKUP($N38,プルダウン用!$AW$3:$AW$7,プルダウン用!AY$3:AY$7,"",0),_xlfn.XLOOKUP($AN38,プルダウン用!$AQ$3:$AQ$12,プルダウン用!AT$3:AT$12,"",0))</f>
        <v/>
      </c>
      <c r="AQ38" s="85" t="str">
        <f>IF($AN38="学内非常勤講師",_xlfn.XLOOKUP($N38,プルダウン用!$AW$3:$AW$7,プルダウン用!AZ$3:AZ$7,"",0),_xlfn.XLOOKUP($AN38,プルダウン用!$AQ$3:$AQ$12,プルダウン用!AU$3:AU$12,"",0))</f>
        <v/>
      </c>
      <c r="AR38" s="79"/>
    </row>
    <row r="39" spans="2:44" ht="23.25" customHeight="1" x14ac:dyDescent="0.15">
      <c r="B39" s="54" t="str">
        <f t="shared" si="0"/>
        <v/>
      </c>
      <c r="C39" s="64"/>
      <c r="D39" s="64"/>
      <c r="E39" s="52"/>
      <c r="F39" s="52"/>
      <c r="G39" s="52"/>
      <c r="H39" s="53"/>
      <c r="I39" s="51"/>
      <c r="J39" s="7"/>
      <c r="K39" s="7"/>
      <c r="L39" s="52"/>
      <c r="M39" s="52"/>
      <c r="N39" s="49"/>
      <c r="O39" s="7"/>
      <c r="P39" s="50"/>
      <c r="Q39" s="51"/>
      <c r="R39" s="51"/>
      <c r="S39" s="48"/>
      <c r="T39" s="48"/>
      <c r="U39" s="48"/>
      <c r="V39" s="48"/>
      <c r="W39" s="48"/>
      <c r="X39" s="48"/>
      <c r="Y39" s="54" t="s">
        <v>92</v>
      </c>
      <c r="Z39" s="55" t="str">
        <f>IF(AND($M39="雇用", OR($R39="集中", $R39="期間内"),$N39&lt;&gt;"その他"),"担当開始日要追記",_xlfn.XLOOKUP($P39,プルダウン用!$S$3:$S$12,プルダウン用!T$3:T$12,"",0))</f>
        <v/>
      </c>
      <c r="AA39" s="55" t="str">
        <f>IF(AND($M39="雇用", OR($R39="集中", $R39="期間内"),$N39&lt;&gt;"その他"),"担当終了日要追記",_xlfn.XLOOKUP($P39,プルダウン用!$S$3:$S$12,プルダウン用!U$3:U$12,"",0))</f>
        <v/>
      </c>
      <c r="AB39" s="49"/>
      <c r="AC39" s="49"/>
      <c r="AD39" s="7"/>
      <c r="AE39" s="7"/>
      <c r="AF39" s="49"/>
      <c r="AG39" s="49"/>
      <c r="AH39" s="85" t="str">
        <f>_xlfn.XLOOKUP($AG39,プルダウン用!$AC$3:$AC$10,プルダウン用!AD$3:AD$10,"",0)</f>
        <v/>
      </c>
      <c r="AI39" s="85" t="str">
        <f>_xlfn.XLOOKUP($AG39,プルダウン用!$AC$3:$AC$10,プルダウン用!AE$3:AE$10,"",0)</f>
        <v/>
      </c>
      <c r="AJ39" s="85" t="str">
        <f>_xlfn.XLOOKUP($AG39,プルダウン用!$AC$3:$AC$10,プルダウン用!AF$3:AF$10,"",0)</f>
        <v/>
      </c>
      <c r="AK39" s="63"/>
      <c r="AL39" s="53"/>
      <c r="AM39" s="49"/>
      <c r="AN39" s="69" t="str">
        <f>IF($AM39="謝金経費に同じ",_xlfn.XLOOKUP(AG39,プルダウン用!$AQ$3:$AQ$12,プルダウン用!$AR$3:$AR$12,"",0),_xlfn.XLOOKUP($AM39,プルダウン用!$AH$3:$AH$5,プルダウン用!$AI$3:$AI$5,""))</f>
        <v/>
      </c>
      <c r="AO39" s="85" t="str">
        <f>IF($AN39="学内非常勤講師",_xlfn.XLOOKUP($N39,プルダウン用!$AW$3:$AW$7,プルダウン用!AX$3:AX$7,"",0),_xlfn.XLOOKUP($AN39,プルダウン用!$AQ$3:$AQ$12,プルダウン用!AS$3:AS$12,"",0))</f>
        <v/>
      </c>
      <c r="AP39" s="85" t="str">
        <f>IF($AN39="学内非常勤講師",_xlfn.XLOOKUP($N39,プルダウン用!$AW$3:$AW$7,プルダウン用!AY$3:AY$7,"",0),_xlfn.XLOOKUP($AN39,プルダウン用!$AQ$3:$AQ$12,プルダウン用!AT$3:AT$12,"",0))</f>
        <v/>
      </c>
      <c r="AQ39" s="85" t="str">
        <f>IF($AN39="学内非常勤講師",_xlfn.XLOOKUP($N39,プルダウン用!$AW$3:$AW$7,プルダウン用!AZ$3:AZ$7,"",0),_xlfn.XLOOKUP($AN39,プルダウン用!$AQ$3:$AQ$12,プルダウン用!AU$3:AU$12,"",0))</f>
        <v/>
      </c>
      <c r="AR39" s="79"/>
    </row>
    <row r="40" spans="2:44" ht="23.25" customHeight="1" x14ac:dyDescent="0.15">
      <c r="B40" s="54" t="str">
        <f t="shared" si="0"/>
        <v/>
      </c>
      <c r="C40" s="64"/>
      <c r="D40" s="64"/>
      <c r="E40" s="52"/>
      <c r="F40" s="52"/>
      <c r="G40" s="52"/>
      <c r="H40" s="53"/>
      <c r="I40" s="51"/>
      <c r="J40" s="7"/>
      <c r="K40" s="7"/>
      <c r="L40" s="52"/>
      <c r="M40" s="52"/>
      <c r="N40" s="49"/>
      <c r="O40" s="7"/>
      <c r="P40" s="50"/>
      <c r="Q40" s="51"/>
      <c r="R40" s="51"/>
      <c r="S40" s="48"/>
      <c r="T40" s="48"/>
      <c r="U40" s="48"/>
      <c r="V40" s="48"/>
      <c r="W40" s="48"/>
      <c r="X40" s="48"/>
      <c r="Y40" s="54" t="s">
        <v>92</v>
      </c>
      <c r="Z40" s="55" t="str">
        <f>IF(AND($M40="雇用", OR($R40="集中", $R40="期間内"),$N40&lt;&gt;"その他"),"担当開始日要追記",_xlfn.XLOOKUP($P40,プルダウン用!$S$3:$S$12,プルダウン用!T$3:T$12,"",0))</f>
        <v/>
      </c>
      <c r="AA40" s="55" t="str">
        <f>IF(AND($M40="雇用", OR($R40="集中", $R40="期間内"),$N40&lt;&gt;"その他"),"担当終了日要追記",_xlfn.XLOOKUP($P40,プルダウン用!$S$3:$S$12,プルダウン用!U$3:U$12,"",0))</f>
        <v/>
      </c>
      <c r="AB40" s="49"/>
      <c r="AC40" s="49"/>
      <c r="AD40" s="7"/>
      <c r="AE40" s="7"/>
      <c r="AF40" s="49"/>
      <c r="AG40" s="49"/>
      <c r="AH40" s="85" t="str">
        <f>_xlfn.XLOOKUP($AG40,プルダウン用!$AC$3:$AC$10,プルダウン用!AD$3:AD$10,"",0)</f>
        <v/>
      </c>
      <c r="AI40" s="85" t="str">
        <f>_xlfn.XLOOKUP($AG40,プルダウン用!$AC$3:$AC$10,プルダウン用!AE$3:AE$10,"",0)</f>
        <v/>
      </c>
      <c r="AJ40" s="85" t="str">
        <f>_xlfn.XLOOKUP($AG40,プルダウン用!$AC$3:$AC$10,プルダウン用!AF$3:AF$10,"",0)</f>
        <v/>
      </c>
      <c r="AK40" s="63"/>
      <c r="AL40" s="53"/>
      <c r="AM40" s="49"/>
      <c r="AN40" s="69" t="str">
        <f>IF($AM40="謝金経費に同じ",_xlfn.XLOOKUP(AG40,プルダウン用!$AQ$3:$AQ$12,プルダウン用!$AR$3:$AR$12,"",0),_xlfn.XLOOKUP($AM40,プルダウン用!$AH$3:$AH$5,プルダウン用!$AI$3:$AI$5,""))</f>
        <v/>
      </c>
      <c r="AO40" s="85" t="str">
        <f>IF($AN40="学内非常勤講師",_xlfn.XLOOKUP($N40,プルダウン用!$AW$3:$AW$7,プルダウン用!AX$3:AX$7,"",0),_xlfn.XLOOKUP($AN40,プルダウン用!$AQ$3:$AQ$12,プルダウン用!AS$3:AS$12,"",0))</f>
        <v/>
      </c>
      <c r="AP40" s="85" t="str">
        <f>IF($AN40="学内非常勤講師",_xlfn.XLOOKUP($N40,プルダウン用!$AW$3:$AW$7,プルダウン用!AY$3:AY$7,"",0),_xlfn.XLOOKUP($AN40,プルダウン用!$AQ$3:$AQ$12,プルダウン用!AT$3:AT$12,"",0))</f>
        <v/>
      </c>
      <c r="AQ40" s="85" t="str">
        <f>IF($AN40="学内非常勤講師",_xlfn.XLOOKUP($N40,プルダウン用!$AW$3:$AW$7,プルダウン用!AZ$3:AZ$7,"",0),_xlfn.XLOOKUP($AN40,プルダウン用!$AQ$3:$AQ$12,プルダウン用!AU$3:AU$12,"",0))</f>
        <v/>
      </c>
      <c r="AR40" s="79"/>
    </row>
    <row r="41" spans="2:44" ht="23.25" customHeight="1" x14ac:dyDescent="0.15">
      <c r="B41" s="54" t="str">
        <f t="shared" si="0"/>
        <v/>
      </c>
      <c r="C41" s="64"/>
      <c r="D41" s="64"/>
      <c r="E41" s="52"/>
      <c r="F41" s="52"/>
      <c r="G41" s="52"/>
      <c r="H41" s="53"/>
      <c r="I41" s="51"/>
      <c r="J41" s="7"/>
      <c r="K41" s="7"/>
      <c r="L41" s="52"/>
      <c r="M41" s="52"/>
      <c r="N41" s="49"/>
      <c r="O41" s="7"/>
      <c r="P41" s="50"/>
      <c r="Q41" s="51"/>
      <c r="R41" s="51"/>
      <c r="S41" s="48"/>
      <c r="T41" s="48"/>
      <c r="U41" s="48"/>
      <c r="V41" s="48"/>
      <c r="W41" s="48"/>
      <c r="X41" s="48"/>
      <c r="Y41" s="54" t="s">
        <v>92</v>
      </c>
      <c r="Z41" s="55" t="str">
        <f>IF(AND($M41="雇用", OR($R41="集中", $R41="期間内"),$N41&lt;&gt;"その他"),"担当開始日要追記",_xlfn.XLOOKUP($P41,プルダウン用!$S$3:$S$12,プルダウン用!T$3:T$12,"",0))</f>
        <v/>
      </c>
      <c r="AA41" s="55" t="str">
        <f>IF(AND($M41="雇用", OR($R41="集中", $R41="期間内"),$N41&lt;&gt;"その他"),"担当終了日要追記",_xlfn.XLOOKUP($P41,プルダウン用!$S$3:$S$12,プルダウン用!U$3:U$12,"",0))</f>
        <v/>
      </c>
      <c r="AB41" s="49"/>
      <c r="AC41" s="49"/>
      <c r="AD41" s="7"/>
      <c r="AE41" s="7"/>
      <c r="AF41" s="49"/>
      <c r="AG41" s="49"/>
      <c r="AH41" s="85" t="str">
        <f>_xlfn.XLOOKUP($AG41,プルダウン用!$AC$3:$AC$10,プルダウン用!AD$3:AD$10,"",0)</f>
        <v/>
      </c>
      <c r="AI41" s="85" t="str">
        <f>_xlfn.XLOOKUP($AG41,プルダウン用!$AC$3:$AC$10,プルダウン用!AE$3:AE$10,"",0)</f>
        <v/>
      </c>
      <c r="AJ41" s="85" t="str">
        <f>_xlfn.XLOOKUP($AG41,プルダウン用!$AC$3:$AC$10,プルダウン用!AF$3:AF$10,"",0)</f>
        <v/>
      </c>
      <c r="AK41" s="63"/>
      <c r="AL41" s="53"/>
      <c r="AM41" s="49"/>
      <c r="AN41" s="69" t="str">
        <f>IF($AM41="謝金経費に同じ",_xlfn.XLOOKUP(AG41,プルダウン用!$AQ$3:$AQ$12,プルダウン用!$AR$3:$AR$12,"",0),_xlfn.XLOOKUP($AM41,プルダウン用!$AH$3:$AH$5,プルダウン用!$AI$3:$AI$5,""))</f>
        <v/>
      </c>
      <c r="AO41" s="85" t="str">
        <f>IF($AN41="学内非常勤講師",_xlfn.XLOOKUP($N41,プルダウン用!$AW$3:$AW$7,プルダウン用!AX$3:AX$7,"",0),_xlfn.XLOOKUP($AN41,プルダウン用!$AQ$3:$AQ$12,プルダウン用!AS$3:AS$12,"",0))</f>
        <v/>
      </c>
      <c r="AP41" s="85" t="str">
        <f>IF($AN41="学内非常勤講師",_xlfn.XLOOKUP($N41,プルダウン用!$AW$3:$AW$7,プルダウン用!AY$3:AY$7,"",0),_xlfn.XLOOKUP($AN41,プルダウン用!$AQ$3:$AQ$12,プルダウン用!AT$3:AT$12,"",0))</f>
        <v/>
      </c>
      <c r="AQ41" s="85" t="str">
        <f>IF($AN41="学内非常勤講師",_xlfn.XLOOKUP($N41,プルダウン用!$AW$3:$AW$7,プルダウン用!AZ$3:AZ$7,"",0),_xlfn.XLOOKUP($AN41,プルダウン用!$AQ$3:$AQ$12,プルダウン用!AU$3:AU$12,"",0))</f>
        <v/>
      </c>
      <c r="AR41" s="79"/>
    </row>
    <row r="42" spans="2:44" ht="23.25" customHeight="1" x14ac:dyDescent="0.15">
      <c r="B42" s="54" t="str">
        <f t="shared" si="0"/>
        <v/>
      </c>
      <c r="C42" s="64"/>
      <c r="D42" s="64"/>
      <c r="E42" s="52"/>
      <c r="F42" s="52"/>
      <c r="G42" s="52"/>
      <c r="H42" s="53"/>
      <c r="I42" s="51"/>
      <c r="J42" s="7"/>
      <c r="K42" s="7"/>
      <c r="L42" s="52"/>
      <c r="M42" s="52"/>
      <c r="N42" s="49"/>
      <c r="O42" s="7"/>
      <c r="P42" s="50"/>
      <c r="Q42" s="51"/>
      <c r="R42" s="51"/>
      <c r="S42" s="48"/>
      <c r="T42" s="48"/>
      <c r="U42" s="48"/>
      <c r="V42" s="48"/>
      <c r="W42" s="48"/>
      <c r="X42" s="48"/>
      <c r="Y42" s="54" t="s">
        <v>92</v>
      </c>
      <c r="Z42" s="55" t="str">
        <f>IF(AND($M42="雇用", OR($R42="集中", $R42="期間内"),$N42&lt;&gt;"その他"),"担当開始日要追記",_xlfn.XLOOKUP($P42,プルダウン用!$S$3:$S$12,プルダウン用!T$3:T$12,"",0))</f>
        <v/>
      </c>
      <c r="AA42" s="55" t="str">
        <f>IF(AND($M42="雇用", OR($R42="集中", $R42="期間内"),$N42&lt;&gt;"その他"),"担当終了日要追記",_xlfn.XLOOKUP($P42,プルダウン用!$S$3:$S$12,プルダウン用!U$3:U$12,"",0))</f>
        <v/>
      </c>
      <c r="AB42" s="49"/>
      <c r="AC42" s="49"/>
      <c r="AD42" s="7"/>
      <c r="AE42" s="7"/>
      <c r="AF42" s="49"/>
      <c r="AG42" s="49"/>
      <c r="AH42" s="85" t="str">
        <f>_xlfn.XLOOKUP($AG42,プルダウン用!$AC$3:$AC$10,プルダウン用!AD$3:AD$10,"",0)</f>
        <v/>
      </c>
      <c r="AI42" s="85" t="str">
        <f>_xlfn.XLOOKUP($AG42,プルダウン用!$AC$3:$AC$10,プルダウン用!AE$3:AE$10,"",0)</f>
        <v/>
      </c>
      <c r="AJ42" s="85" t="str">
        <f>_xlfn.XLOOKUP($AG42,プルダウン用!$AC$3:$AC$10,プルダウン用!AF$3:AF$10,"",0)</f>
        <v/>
      </c>
      <c r="AK42" s="63"/>
      <c r="AL42" s="53"/>
      <c r="AM42" s="49"/>
      <c r="AN42" s="69" t="str">
        <f>IF($AM42="謝金経費に同じ",_xlfn.XLOOKUP(AG42,プルダウン用!$AQ$3:$AQ$12,プルダウン用!$AR$3:$AR$12,"",0),_xlfn.XLOOKUP($AM42,プルダウン用!$AH$3:$AH$5,プルダウン用!$AI$3:$AI$5,""))</f>
        <v/>
      </c>
      <c r="AO42" s="85" t="str">
        <f>IF($AN42="学内非常勤講師",_xlfn.XLOOKUP($N42,プルダウン用!$AW$3:$AW$7,プルダウン用!AX$3:AX$7,"",0),_xlfn.XLOOKUP($AN42,プルダウン用!$AQ$3:$AQ$12,プルダウン用!AS$3:AS$12,"",0))</f>
        <v/>
      </c>
      <c r="AP42" s="85" t="str">
        <f>IF($AN42="学内非常勤講師",_xlfn.XLOOKUP($N42,プルダウン用!$AW$3:$AW$7,プルダウン用!AY$3:AY$7,"",0),_xlfn.XLOOKUP($AN42,プルダウン用!$AQ$3:$AQ$12,プルダウン用!AT$3:AT$12,"",0))</f>
        <v/>
      </c>
      <c r="AQ42" s="85" t="str">
        <f>IF($AN42="学内非常勤講師",_xlfn.XLOOKUP($N42,プルダウン用!$AW$3:$AW$7,プルダウン用!AZ$3:AZ$7,"",0),_xlfn.XLOOKUP($AN42,プルダウン用!$AQ$3:$AQ$12,プルダウン用!AU$3:AU$12,"",0))</f>
        <v/>
      </c>
      <c r="AR42" s="79"/>
    </row>
    <row r="43" spans="2:44" ht="23.25" customHeight="1" x14ac:dyDescent="0.15">
      <c r="B43" s="54" t="str">
        <f t="shared" si="0"/>
        <v/>
      </c>
      <c r="C43" s="64"/>
      <c r="D43" s="64"/>
      <c r="E43" s="52"/>
      <c r="F43" s="52"/>
      <c r="G43" s="52"/>
      <c r="H43" s="53"/>
      <c r="I43" s="51"/>
      <c r="J43" s="7"/>
      <c r="K43" s="7"/>
      <c r="L43" s="52"/>
      <c r="M43" s="52"/>
      <c r="N43" s="49"/>
      <c r="O43" s="7"/>
      <c r="P43" s="50"/>
      <c r="Q43" s="51"/>
      <c r="R43" s="51"/>
      <c r="S43" s="48"/>
      <c r="T43" s="48"/>
      <c r="U43" s="48"/>
      <c r="V43" s="48"/>
      <c r="W43" s="48"/>
      <c r="X43" s="48"/>
      <c r="Y43" s="54" t="s">
        <v>92</v>
      </c>
      <c r="Z43" s="55" t="str">
        <f>IF(AND($M43="雇用", OR($R43="集中", $R43="期間内"),$N43&lt;&gt;"その他"),"担当開始日要追記",_xlfn.XLOOKUP($P43,プルダウン用!$S$3:$S$12,プルダウン用!T$3:T$12,"",0))</f>
        <v/>
      </c>
      <c r="AA43" s="55" t="str">
        <f>IF(AND($M43="雇用", OR($R43="集中", $R43="期間内"),$N43&lt;&gt;"その他"),"担当終了日要追記",_xlfn.XLOOKUP($P43,プルダウン用!$S$3:$S$12,プルダウン用!U$3:U$12,"",0))</f>
        <v/>
      </c>
      <c r="AB43" s="49"/>
      <c r="AC43" s="49"/>
      <c r="AD43" s="7"/>
      <c r="AE43" s="7"/>
      <c r="AF43" s="49"/>
      <c r="AG43" s="49"/>
      <c r="AH43" s="85" t="str">
        <f>_xlfn.XLOOKUP($AG43,プルダウン用!$AC$3:$AC$10,プルダウン用!AD$3:AD$10,"",0)</f>
        <v/>
      </c>
      <c r="AI43" s="85" t="str">
        <f>_xlfn.XLOOKUP($AG43,プルダウン用!$AC$3:$AC$10,プルダウン用!AE$3:AE$10,"",0)</f>
        <v/>
      </c>
      <c r="AJ43" s="85" t="str">
        <f>_xlfn.XLOOKUP($AG43,プルダウン用!$AC$3:$AC$10,プルダウン用!AF$3:AF$10,"",0)</f>
        <v/>
      </c>
      <c r="AK43" s="63"/>
      <c r="AL43" s="53"/>
      <c r="AM43" s="49"/>
      <c r="AN43" s="69" t="str">
        <f>IF($AM43="謝金経費に同じ",_xlfn.XLOOKUP(AG43,プルダウン用!$AQ$3:$AQ$12,プルダウン用!$AR$3:$AR$12,"",0),_xlfn.XLOOKUP($AM43,プルダウン用!$AH$3:$AH$5,プルダウン用!$AI$3:$AI$5,""))</f>
        <v/>
      </c>
      <c r="AO43" s="85" t="str">
        <f>IF($AN43="学内非常勤講師",_xlfn.XLOOKUP($N43,プルダウン用!$AW$3:$AW$7,プルダウン用!AX$3:AX$7,"",0),_xlfn.XLOOKUP($AN43,プルダウン用!$AQ$3:$AQ$12,プルダウン用!AS$3:AS$12,"",0))</f>
        <v/>
      </c>
      <c r="AP43" s="85" t="str">
        <f>IF($AN43="学内非常勤講師",_xlfn.XLOOKUP($N43,プルダウン用!$AW$3:$AW$7,プルダウン用!AY$3:AY$7,"",0),_xlfn.XLOOKUP($AN43,プルダウン用!$AQ$3:$AQ$12,プルダウン用!AT$3:AT$12,"",0))</f>
        <v/>
      </c>
      <c r="AQ43" s="85" t="str">
        <f>IF($AN43="学内非常勤講師",_xlfn.XLOOKUP($N43,プルダウン用!$AW$3:$AW$7,プルダウン用!AZ$3:AZ$7,"",0),_xlfn.XLOOKUP($AN43,プルダウン用!$AQ$3:$AQ$12,プルダウン用!AU$3:AU$12,"",0))</f>
        <v/>
      </c>
      <c r="AR43" s="79"/>
    </row>
    <row r="44" spans="2:44" ht="23.25" customHeight="1" x14ac:dyDescent="0.15">
      <c r="B44" s="54" t="str">
        <f t="shared" si="0"/>
        <v/>
      </c>
      <c r="C44" s="64"/>
      <c r="D44" s="64"/>
      <c r="E44" s="52"/>
      <c r="F44" s="52"/>
      <c r="G44" s="52"/>
      <c r="H44" s="53"/>
      <c r="I44" s="51"/>
      <c r="J44" s="7"/>
      <c r="K44" s="7"/>
      <c r="L44" s="52"/>
      <c r="M44" s="52"/>
      <c r="N44" s="49"/>
      <c r="O44" s="7"/>
      <c r="P44" s="50"/>
      <c r="Q44" s="51"/>
      <c r="R44" s="51"/>
      <c r="S44" s="48"/>
      <c r="T44" s="48"/>
      <c r="U44" s="48"/>
      <c r="V44" s="48"/>
      <c r="W44" s="48"/>
      <c r="X44" s="48"/>
      <c r="Y44" s="54" t="s">
        <v>92</v>
      </c>
      <c r="Z44" s="55" t="str">
        <f>IF(AND($M44="雇用", OR($R44="集中", $R44="期間内"),$N44&lt;&gt;"その他"),"担当開始日要追記",_xlfn.XLOOKUP($P44,プルダウン用!$S$3:$S$12,プルダウン用!T$3:T$12,"",0))</f>
        <v/>
      </c>
      <c r="AA44" s="55" t="str">
        <f>IF(AND($M44="雇用", OR($R44="集中", $R44="期間内"),$N44&lt;&gt;"その他"),"担当終了日要追記",_xlfn.XLOOKUP($P44,プルダウン用!$S$3:$S$12,プルダウン用!U$3:U$12,"",0))</f>
        <v/>
      </c>
      <c r="AB44" s="49"/>
      <c r="AC44" s="49"/>
      <c r="AD44" s="7"/>
      <c r="AE44" s="7"/>
      <c r="AF44" s="49"/>
      <c r="AG44" s="49"/>
      <c r="AH44" s="85" t="str">
        <f>_xlfn.XLOOKUP($AG44,プルダウン用!$AC$3:$AC$10,プルダウン用!AD$3:AD$10,"",0)</f>
        <v/>
      </c>
      <c r="AI44" s="85" t="str">
        <f>_xlfn.XLOOKUP($AG44,プルダウン用!$AC$3:$AC$10,プルダウン用!AE$3:AE$10,"",0)</f>
        <v/>
      </c>
      <c r="AJ44" s="85" t="str">
        <f>_xlfn.XLOOKUP($AG44,プルダウン用!$AC$3:$AC$10,プルダウン用!AF$3:AF$10,"",0)</f>
        <v/>
      </c>
      <c r="AK44" s="63"/>
      <c r="AL44" s="53"/>
      <c r="AM44" s="49"/>
      <c r="AN44" s="69" t="str">
        <f>IF($AM44="謝金経費に同じ",_xlfn.XLOOKUP(AG44,プルダウン用!$AQ$3:$AQ$12,プルダウン用!$AR$3:$AR$12,"",0),_xlfn.XLOOKUP($AM44,プルダウン用!$AH$3:$AH$5,プルダウン用!$AI$3:$AI$5,""))</f>
        <v/>
      </c>
      <c r="AO44" s="85" t="str">
        <f>IF($AN44="学内非常勤講師",_xlfn.XLOOKUP($N44,プルダウン用!$AW$3:$AW$7,プルダウン用!AX$3:AX$7,"",0),_xlfn.XLOOKUP($AN44,プルダウン用!$AQ$3:$AQ$12,プルダウン用!AS$3:AS$12,"",0))</f>
        <v/>
      </c>
      <c r="AP44" s="85" t="str">
        <f>IF($AN44="学内非常勤講師",_xlfn.XLOOKUP($N44,プルダウン用!$AW$3:$AW$7,プルダウン用!AY$3:AY$7,"",0),_xlfn.XLOOKUP($AN44,プルダウン用!$AQ$3:$AQ$12,プルダウン用!AT$3:AT$12,"",0))</f>
        <v/>
      </c>
      <c r="AQ44" s="85" t="str">
        <f>IF($AN44="学内非常勤講師",_xlfn.XLOOKUP($N44,プルダウン用!$AW$3:$AW$7,プルダウン用!AZ$3:AZ$7,"",0),_xlfn.XLOOKUP($AN44,プルダウン用!$AQ$3:$AQ$12,プルダウン用!AU$3:AU$12,"",0))</f>
        <v/>
      </c>
      <c r="AR44" s="79"/>
    </row>
    <row r="45" spans="2:44" ht="23.25" customHeight="1" x14ac:dyDescent="0.15">
      <c r="B45" s="54" t="str">
        <f t="shared" si="0"/>
        <v/>
      </c>
      <c r="C45" s="64"/>
      <c r="D45" s="64"/>
      <c r="E45" s="52"/>
      <c r="F45" s="52"/>
      <c r="G45" s="52"/>
      <c r="H45" s="53"/>
      <c r="I45" s="51"/>
      <c r="J45" s="7"/>
      <c r="K45" s="7"/>
      <c r="L45" s="52"/>
      <c r="M45" s="52"/>
      <c r="N45" s="49"/>
      <c r="O45" s="7"/>
      <c r="P45" s="50"/>
      <c r="Q45" s="51"/>
      <c r="R45" s="51"/>
      <c r="S45" s="48"/>
      <c r="T45" s="48"/>
      <c r="U45" s="48"/>
      <c r="V45" s="48"/>
      <c r="W45" s="48"/>
      <c r="X45" s="48"/>
      <c r="Y45" s="54" t="s">
        <v>92</v>
      </c>
      <c r="Z45" s="55" t="str">
        <f>IF(AND($M45="雇用", OR($R45="集中", $R45="期間内"),$N45&lt;&gt;"その他"),"担当開始日要追記",_xlfn.XLOOKUP($P45,プルダウン用!$S$3:$S$12,プルダウン用!T$3:T$12,"",0))</f>
        <v/>
      </c>
      <c r="AA45" s="55" t="str">
        <f>IF(AND($M45="雇用", OR($R45="集中", $R45="期間内"),$N45&lt;&gt;"その他"),"担当終了日要追記",_xlfn.XLOOKUP($P45,プルダウン用!$S$3:$S$12,プルダウン用!U$3:U$12,"",0))</f>
        <v/>
      </c>
      <c r="AB45" s="49"/>
      <c r="AC45" s="49"/>
      <c r="AD45" s="7"/>
      <c r="AE45" s="7"/>
      <c r="AF45" s="49"/>
      <c r="AG45" s="49"/>
      <c r="AH45" s="85" t="str">
        <f>_xlfn.XLOOKUP($AG45,プルダウン用!$AC$3:$AC$10,プルダウン用!AD$3:AD$10,"",0)</f>
        <v/>
      </c>
      <c r="AI45" s="85" t="str">
        <f>_xlfn.XLOOKUP($AG45,プルダウン用!$AC$3:$AC$10,プルダウン用!AE$3:AE$10,"",0)</f>
        <v/>
      </c>
      <c r="AJ45" s="85" t="str">
        <f>_xlfn.XLOOKUP($AG45,プルダウン用!$AC$3:$AC$10,プルダウン用!AF$3:AF$10,"",0)</f>
        <v/>
      </c>
      <c r="AK45" s="63"/>
      <c r="AL45" s="53"/>
      <c r="AM45" s="49"/>
      <c r="AN45" s="69" t="str">
        <f>IF($AM45="謝金経費に同じ",_xlfn.XLOOKUP(AG45,プルダウン用!$AQ$3:$AQ$12,プルダウン用!$AR$3:$AR$12,"",0),_xlfn.XLOOKUP($AM45,プルダウン用!$AH$3:$AH$5,プルダウン用!$AI$3:$AI$5,""))</f>
        <v/>
      </c>
      <c r="AO45" s="85" t="str">
        <f>IF($AN45="学内非常勤講師",_xlfn.XLOOKUP($N45,プルダウン用!$AW$3:$AW$7,プルダウン用!AX$3:AX$7,"",0),_xlfn.XLOOKUP($AN45,プルダウン用!$AQ$3:$AQ$12,プルダウン用!AS$3:AS$12,"",0))</f>
        <v/>
      </c>
      <c r="AP45" s="85" t="str">
        <f>IF($AN45="学内非常勤講師",_xlfn.XLOOKUP($N45,プルダウン用!$AW$3:$AW$7,プルダウン用!AY$3:AY$7,"",0),_xlfn.XLOOKUP($AN45,プルダウン用!$AQ$3:$AQ$12,プルダウン用!AT$3:AT$12,"",0))</f>
        <v/>
      </c>
      <c r="AQ45" s="85" t="str">
        <f>IF($AN45="学内非常勤講師",_xlfn.XLOOKUP($N45,プルダウン用!$AW$3:$AW$7,プルダウン用!AZ$3:AZ$7,"",0),_xlfn.XLOOKUP($AN45,プルダウン用!$AQ$3:$AQ$12,プルダウン用!AU$3:AU$12,"",0))</f>
        <v/>
      </c>
      <c r="AR45" s="79"/>
    </row>
    <row r="46" spans="2:44" ht="23.25" customHeight="1" x14ac:dyDescent="0.15">
      <c r="B46" s="54" t="str">
        <f t="shared" si="0"/>
        <v/>
      </c>
      <c r="C46" s="64"/>
      <c r="D46" s="64"/>
      <c r="E46" s="52"/>
      <c r="F46" s="52"/>
      <c r="G46" s="52"/>
      <c r="H46" s="53"/>
      <c r="I46" s="51"/>
      <c r="J46" s="7"/>
      <c r="K46" s="7"/>
      <c r="L46" s="52"/>
      <c r="M46" s="52"/>
      <c r="N46" s="49"/>
      <c r="O46" s="7"/>
      <c r="P46" s="50"/>
      <c r="Q46" s="51"/>
      <c r="R46" s="51"/>
      <c r="S46" s="48"/>
      <c r="T46" s="48"/>
      <c r="U46" s="48"/>
      <c r="V46" s="48"/>
      <c r="W46" s="48"/>
      <c r="X46" s="48"/>
      <c r="Y46" s="54" t="s">
        <v>92</v>
      </c>
      <c r="Z46" s="55" t="str">
        <f>IF(AND($M46="雇用", OR($R46="集中", $R46="期間内"),$N46&lt;&gt;"その他"),"担当開始日要追記",_xlfn.XLOOKUP($P46,プルダウン用!$S$3:$S$12,プルダウン用!T$3:T$12,"",0))</f>
        <v/>
      </c>
      <c r="AA46" s="55" t="str">
        <f>IF(AND($M46="雇用", OR($R46="集中", $R46="期間内"),$N46&lt;&gt;"その他"),"担当終了日要追記",_xlfn.XLOOKUP($P46,プルダウン用!$S$3:$S$12,プルダウン用!U$3:U$12,"",0))</f>
        <v/>
      </c>
      <c r="AB46" s="49"/>
      <c r="AC46" s="49"/>
      <c r="AD46" s="7"/>
      <c r="AE46" s="7"/>
      <c r="AF46" s="49"/>
      <c r="AG46" s="49"/>
      <c r="AH46" s="85" t="str">
        <f>_xlfn.XLOOKUP($AG46,プルダウン用!$AC$3:$AC$10,プルダウン用!AD$3:AD$10,"",0)</f>
        <v/>
      </c>
      <c r="AI46" s="85" t="str">
        <f>_xlfn.XLOOKUP($AG46,プルダウン用!$AC$3:$AC$10,プルダウン用!AE$3:AE$10,"",0)</f>
        <v/>
      </c>
      <c r="AJ46" s="85" t="str">
        <f>_xlfn.XLOOKUP($AG46,プルダウン用!$AC$3:$AC$10,プルダウン用!AF$3:AF$10,"",0)</f>
        <v/>
      </c>
      <c r="AK46" s="63"/>
      <c r="AL46" s="53"/>
      <c r="AM46" s="49"/>
      <c r="AN46" s="69" t="str">
        <f>IF($AM46="謝金経費に同じ",_xlfn.XLOOKUP(AG46,プルダウン用!$AQ$3:$AQ$12,プルダウン用!$AR$3:$AR$12,"",0),_xlfn.XLOOKUP($AM46,プルダウン用!$AH$3:$AH$5,プルダウン用!$AI$3:$AI$5,""))</f>
        <v/>
      </c>
      <c r="AO46" s="85" t="str">
        <f>IF($AN46="学内非常勤講師",_xlfn.XLOOKUP($N46,プルダウン用!$AW$3:$AW$7,プルダウン用!AX$3:AX$7,"",0),_xlfn.XLOOKUP($AN46,プルダウン用!$AQ$3:$AQ$12,プルダウン用!AS$3:AS$12,"",0))</f>
        <v/>
      </c>
      <c r="AP46" s="85" t="str">
        <f>IF($AN46="学内非常勤講師",_xlfn.XLOOKUP($N46,プルダウン用!$AW$3:$AW$7,プルダウン用!AY$3:AY$7,"",0),_xlfn.XLOOKUP($AN46,プルダウン用!$AQ$3:$AQ$12,プルダウン用!AT$3:AT$12,"",0))</f>
        <v/>
      </c>
      <c r="AQ46" s="85" t="str">
        <f>IF($AN46="学内非常勤講師",_xlfn.XLOOKUP($N46,プルダウン用!$AW$3:$AW$7,プルダウン用!AZ$3:AZ$7,"",0),_xlfn.XLOOKUP($AN46,プルダウン用!$AQ$3:$AQ$12,プルダウン用!AU$3:AU$12,"",0))</f>
        <v/>
      </c>
      <c r="AR46" s="79"/>
    </row>
    <row r="47" spans="2:44" ht="23.25" customHeight="1" x14ac:dyDescent="0.15">
      <c r="B47" s="54" t="str">
        <f t="shared" si="0"/>
        <v/>
      </c>
      <c r="C47" s="64"/>
      <c r="D47" s="64"/>
      <c r="E47" s="52"/>
      <c r="F47" s="52"/>
      <c r="G47" s="52"/>
      <c r="H47" s="53"/>
      <c r="I47" s="51"/>
      <c r="J47" s="7"/>
      <c r="K47" s="7"/>
      <c r="L47" s="52"/>
      <c r="M47" s="52"/>
      <c r="N47" s="49"/>
      <c r="O47" s="7"/>
      <c r="P47" s="50"/>
      <c r="Q47" s="51"/>
      <c r="R47" s="51"/>
      <c r="S47" s="48"/>
      <c r="T47" s="48"/>
      <c r="U47" s="48"/>
      <c r="V47" s="48"/>
      <c r="W47" s="48"/>
      <c r="X47" s="48"/>
      <c r="Y47" s="54" t="s">
        <v>92</v>
      </c>
      <c r="Z47" s="55" t="str">
        <f>IF(AND($M47="雇用", OR($R47="集中", $R47="期間内"),$N47&lt;&gt;"その他"),"担当開始日要追記",_xlfn.XLOOKUP($P47,プルダウン用!$S$3:$S$12,プルダウン用!T$3:T$12,"",0))</f>
        <v/>
      </c>
      <c r="AA47" s="55" t="str">
        <f>IF(AND($M47="雇用", OR($R47="集中", $R47="期間内"),$N47&lt;&gt;"その他"),"担当終了日要追記",_xlfn.XLOOKUP($P47,プルダウン用!$S$3:$S$12,プルダウン用!U$3:U$12,"",0))</f>
        <v/>
      </c>
      <c r="AB47" s="49"/>
      <c r="AC47" s="49"/>
      <c r="AD47" s="7"/>
      <c r="AE47" s="7"/>
      <c r="AF47" s="49"/>
      <c r="AG47" s="49"/>
      <c r="AH47" s="85" t="str">
        <f>_xlfn.XLOOKUP($AG47,プルダウン用!$AC$3:$AC$10,プルダウン用!AD$3:AD$10,"",0)</f>
        <v/>
      </c>
      <c r="AI47" s="85" t="str">
        <f>_xlfn.XLOOKUP($AG47,プルダウン用!$AC$3:$AC$10,プルダウン用!AE$3:AE$10,"",0)</f>
        <v/>
      </c>
      <c r="AJ47" s="85" t="str">
        <f>_xlfn.XLOOKUP($AG47,プルダウン用!$AC$3:$AC$10,プルダウン用!AF$3:AF$10,"",0)</f>
        <v/>
      </c>
      <c r="AK47" s="63"/>
      <c r="AL47" s="53"/>
      <c r="AM47" s="49"/>
      <c r="AN47" s="69" t="str">
        <f>IF($AM47="謝金経費に同じ",_xlfn.XLOOKUP(AG47,プルダウン用!$AQ$3:$AQ$12,プルダウン用!$AR$3:$AR$12,"",0),_xlfn.XLOOKUP($AM47,プルダウン用!$AH$3:$AH$5,プルダウン用!$AI$3:$AI$5,""))</f>
        <v/>
      </c>
      <c r="AO47" s="85" t="str">
        <f>IF($AN47="学内非常勤講師",_xlfn.XLOOKUP($N47,プルダウン用!$AW$3:$AW$7,プルダウン用!AX$3:AX$7,"",0),_xlfn.XLOOKUP($AN47,プルダウン用!$AQ$3:$AQ$12,プルダウン用!AS$3:AS$12,"",0))</f>
        <v/>
      </c>
      <c r="AP47" s="85" t="str">
        <f>IF($AN47="学内非常勤講師",_xlfn.XLOOKUP($N47,プルダウン用!$AW$3:$AW$7,プルダウン用!AY$3:AY$7,"",0),_xlfn.XLOOKUP($AN47,プルダウン用!$AQ$3:$AQ$12,プルダウン用!AT$3:AT$12,"",0))</f>
        <v/>
      </c>
      <c r="AQ47" s="85" t="str">
        <f>IF($AN47="学内非常勤講師",_xlfn.XLOOKUP($N47,プルダウン用!$AW$3:$AW$7,プルダウン用!AZ$3:AZ$7,"",0),_xlfn.XLOOKUP($AN47,プルダウン用!$AQ$3:$AQ$12,プルダウン用!AU$3:AU$12,"",0))</f>
        <v/>
      </c>
      <c r="AR47" s="79"/>
    </row>
    <row r="48" spans="2:44" ht="23.25" customHeight="1" x14ac:dyDescent="0.15">
      <c r="B48" s="54" t="str">
        <f t="shared" si="0"/>
        <v/>
      </c>
      <c r="C48" s="64"/>
      <c r="D48" s="64"/>
      <c r="E48" s="52"/>
      <c r="F48" s="52"/>
      <c r="G48" s="52"/>
      <c r="H48" s="53"/>
      <c r="I48" s="51"/>
      <c r="J48" s="7"/>
      <c r="K48" s="7"/>
      <c r="L48" s="52"/>
      <c r="M48" s="52"/>
      <c r="N48" s="49"/>
      <c r="O48" s="7"/>
      <c r="P48" s="50"/>
      <c r="Q48" s="51"/>
      <c r="R48" s="51"/>
      <c r="S48" s="48"/>
      <c r="T48" s="48"/>
      <c r="U48" s="48"/>
      <c r="V48" s="48"/>
      <c r="W48" s="48"/>
      <c r="X48" s="48"/>
      <c r="Y48" s="54" t="s">
        <v>92</v>
      </c>
      <c r="Z48" s="55" t="str">
        <f>IF(AND($M48="雇用", OR($R48="集中", $R48="期間内"),$N48&lt;&gt;"その他"),"担当開始日要追記",_xlfn.XLOOKUP($P48,プルダウン用!$S$3:$S$12,プルダウン用!T$3:T$12,"",0))</f>
        <v/>
      </c>
      <c r="AA48" s="55" t="str">
        <f>IF(AND($M48="雇用", OR($R48="集中", $R48="期間内"),$N48&lt;&gt;"その他"),"担当終了日要追記",_xlfn.XLOOKUP($P48,プルダウン用!$S$3:$S$12,プルダウン用!U$3:U$12,"",0))</f>
        <v/>
      </c>
      <c r="AB48" s="49"/>
      <c r="AC48" s="49"/>
      <c r="AD48" s="7"/>
      <c r="AE48" s="7"/>
      <c r="AF48" s="49"/>
      <c r="AG48" s="49"/>
      <c r="AH48" s="85" t="str">
        <f>_xlfn.XLOOKUP($AG48,プルダウン用!$AC$3:$AC$10,プルダウン用!AD$3:AD$10,"",0)</f>
        <v/>
      </c>
      <c r="AI48" s="85" t="str">
        <f>_xlfn.XLOOKUP($AG48,プルダウン用!$AC$3:$AC$10,プルダウン用!AE$3:AE$10,"",0)</f>
        <v/>
      </c>
      <c r="AJ48" s="85" t="str">
        <f>_xlfn.XLOOKUP($AG48,プルダウン用!$AC$3:$AC$10,プルダウン用!AF$3:AF$10,"",0)</f>
        <v/>
      </c>
      <c r="AK48" s="63"/>
      <c r="AL48" s="53"/>
      <c r="AM48" s="49"/>
      <c r="AN48" s="69" t="str">
        <f>IF($AM48="謝金経費に同じ",_xlfn.XLOOKUP(AG48,プルダウン用!$AQ$3:$AQ$12,プルダウン用!$AR$3:$AR$12,"",0),_xlfn.XLOOKUP($AM48,プルダウン用!$AH$3:$AH$5,プルダウン用!$AI$3:$AI$5,""))</f>
        <v/>
      </c>
      <c r="AO48" s="85" t="str">
        <f>IF($AN48="学内非常勤講師",_xlfn.XLOOKUP($N48,プルダウン用!$AW$3:$AW$7,プルダウン用!AX$3:AX$7,"",0),_xlfn.XLOOKUP($AN48,プルダウン用!$AQ$3:$AQ$12,プルダウン用!AS$3:AS$12,"",0))</f>
        <v/>
      </c>
      <c r="AP48" s="85" t="str">
        <f>IF($AN48="学内非常勤講師",_xlfn.XLOOKUP($N48,プルダウン用!$AW$3:$AW$7,プルダウン用!AY$3:AY$7,"",0),_xlfn.XLOOKUP($AN48,プルダウン用!$AQ$3:$AQ$12,プルダウン用!AT$3:AT$12,"",0))</f>
        <v/>
      </c>
      <c r="AQ48" s="85" t="str">
        <f>IF($AN48="学内非常勤講師",_xlfn.XLOOKUP($N48,プルダウン用!$AW$3:$AW$7,プルダウン用!AZ$3:AZ$7,"",0),_xlfn.XLOOKUP($AN48,プルダウン用!$AQ$3:$AQ$12,プルダウン用!AU$3:AU$12,"",0))</f>
        <v/>
      </c>
      <c r="AR48" s="79"/>
    </row>
    <row r="49" spans="2:44" ht="23.25" customHeight="1" x14ac:dyDescent="0.15">
      <c r="B49" s="54" t="str">
        <f t="shared" si="0"/>
        <v/>
      </c>
      <c r="C49" s="64"/>
      <c r="D49" s="64"/>
      <c r="E49" s="52"/>
      <c r="F49" s="52"/>
      <c r="G49" s="52"/>
      <c r="H49" s="53"/>
      <c r="I49" s="51"/>
      <c r="J49" s="7"/>
      <c r="K49" s="7"/>
      <c r="L49" s="52"/>
      <c r="M49" s="52"/>
      <c r="N49" s="49"/>
      <c r="O49" s="7"/>
      <c r="P49" s="50"/>
      <c r="Q49" s="51"/>
      <c r="R49" s="51"/>
      <c r="S49" s="48"/>
      <c r="T49" s="48"/>
      <c r="U49" s="48"/>
      <c r="V49" s="48"/>
      <c r="W49" s="48"/>
      <c r="X49" s="48"/>
      <c r="Y49" s="54" t="s">
        <v>92</v>
      </c>
      <c r="Z49" s="55" t="str">
        <f>IF(AND($M49="雇用", OR($R49="集中", $R49="期間内"),$N49&lt;&gt;"その他"),"担当開始日要追記",_xlfn.XLOOKUP($P49,プルダウン用!$S$3:$S$12,プルダウン用!T$3:T$12,"",0))</f>
        <v/>
      </c>
      <c r="AA49" s="55" t="str">
        <f>IF(AND($M49="雇用", OR($R49="集中", $R49="期間内"),$N49&lt;&gt;"その他"),"担当終了日要追記",_xlfn.XLOOKUP($P49,プルダウン用!$S$3:$S$12,プルダウン用!U$3:U$12,"",0))</f>
        <v/>
      </c>
      <c r="AB49" s="49"/>
      <c r="AC49" s="49"/>
      <c r="AD49" s="7"/>
      <c r="AE49" s="7"/>
      <c r="AF49" s="49"/>
      <c r="AG49" s="49"/>
      <c r="AH49" s="85" t="str">
        <f>_xlfn.XLOOKUP($AG49,プルダウン用!$AC$3:$AC$10,プルダウン用!AD$3:AD$10,"",0)</f>
        <v/>
      </c>
      <c r="AI49" s="85" t="str">
        <f>_xlfn.XLOOKUP($AG49,プルダウン用!$AC$3:$AC$10,プルダウン用!AE$3:AE$10,"",0)</f>
        <v/>
      </c>
      <c r="AJ49" s="85" t="str">
        <f>_xlfn.XLOOKUP($AG49,プルダウン用!$AC$3:$AC$10,プルダウン用!AF$3:AF$10,"",0)</f>
        <v/>
      </c>
      <c r="AK49" s="63"/>
      <c r="AL49" s="53"/>
      <c r="AM49" s="49"/>
      <c r="AN49" s="69" t="str">
        <f>IF($AM49="謝金経費に同じ",_xlfn.XLOOKUP(AG49,プルダウン用!$AQ$3:$AQ$12,プルダウン用!$AR$3:$AR$12,"",0),_xlfn.XLOOKUP($AM49,プルダウン用!$AH$3:$AH$5,プルダウン用!$AI$3:$AI$5,""))</f>
        <v/>
      </c>
      <c r="AO49" s="85" t="str">
        <f>IF($AN49="学内非常勤講師",_xlfn.XLOOKUP($N49,プルダウン用!$AW$3:$AW$7,プルダウン用!AX$3:AX$7,"",0),_xlfn.XLOOKUP($AN49,プルダウン用!$AQ$3:$AQ$12,プルダウン用!AS$3:AS$12,"",0))</f>
        <v/>
      </c>
      <c r="AP49" s="85" t="str">
        <f>IF($AN49="学内非常勤講師",_xlfn.XLOOKUP($N49,プルダウン用!$AW$3:$AW$7,プルダウン用!AY$3:AY$7,"",0),_xlfn.XLOOKUP($AN49,プルダウン用!$AQ$3:$AQ$12,プルダウン用!AT$3:AT$12,"",0))</f>
        <v/>
      </c>
      <c r="AQ49" s="85" t="str">
        <f>IF($AN49="学内非常勤講師",_xlfn.XLOOKUP($N49,プルダウン用!$AW$3:$AW$7,プルダウン用!AZ$3:AZ$7,"",0),_xlfn.XLOOKUP($AN49,プルダウン用!$AQ$3:$AQ$12,プルダウン用!AU$3:AU$12,"",0))</f>
        <v/>
      </c>
      <c r="AR49" s="79"/>
    </row>
    <row r="50" spans="2:44" ht="23.25" customHeight="1" x14ac:dyDescent="0.15">
      <c r="B50" s="54" t="str">
        <f t="shared" si="0"/>
        <v/>
      </c>
      <c r="C50" s="64"/>
      <c r="D50" s="64"/>
      <c r="E50" s="52"/>
      <c r="F50" s="52"/>
      <c r="G50" s="52"/>
      <c r="H50" s="53"/>
      <c r="I50" s="51"/>
      <c r="J50" s="7"/>
      <c r="K50" s="7"/>
      <c r="L50" s="52"/>
      <c r="M50" s="52"/>
      <c r="N50" s="49"/>
      <c r="O50" s="7"/>
      <c r="P50" s="50"/>
      <c r="Q50" s="51"/>
      <c r="R50" s="51"/>
      <c r="S50" s="48"/>
      <c r="T50" s="48"/>
      <c r="U50" s="48"/>
      <c r="V50" s="48"/>
      <c r="W50" s="48"/>
      <c r="X50" s="48"/>
      <c r="Y50" s="54" t="s">
        <v>92</v>
      </c>
      <c r="Z50" s="55" t="str">
        <f>IF(AND($M50="雇用", OR($R50="集中", $R50="期間内"),$N50&lt;&gt;"その他"),"担当開始日要追記",_xlfn.XLOOKUP($P50,プルダウン用!$S$3:$S$12,プルダウン用!T$3:T$12,"",0))</f>
        <v/>
      </c>
      <c r="AA50" s="55" t="str">
        <f>IF(AND($M50="雇用", OR($R50="集中", $R50="期間内"),$N50&lt;&gt;"その他"),"担当終了日要追記",_xlfn.XLOOKUP($P50,プルダウン用!$S$3:$S$12,プルダウン用!U$3:U$12,"",0))</f>
        <v/>
      </c>
      <c r="AB50" s="49"/>
      <c r="AC50" s="49"/>
      <c r="AD50" s="7"/>
      <c r="AE50" s="7"/>
      <c r="AF50" s="49"/>
      <c r="AG50" s="49"/>
      <c r="AH50" s="85" t="str">
        <f>_xlfn.XLOOKUP($AG50,プルダウン用!$AC$3:$AC$10,プルダウン用!AD$3:AD$10,"",0)</f>
        <v/>
      </c>
      <c r="AI50" s="85" t="str">
        <f>_xlfn.XLOOKUP($AG50,プルダウン用!$AC$3:$AC$10,プルダウン用!AE$3:AE$10,"",0)</f>
        <v/>
      </c>
      <c r="AJ50" s="85" t="str">
        <f>_xlfn.XLOOKUP($AG50,プルダウン用!$AC$3:$AC$10,プルダウン用!AF$3:AF$10,"",0)</f>
        <v/>
      </c>
      <c r="AK50" s="63"/>
      <c r="AL50" s="53"/>
      <c r="AM50" s="49"/>
      <c r="AN50" s="69" t="str">
        <f>IF($AM50="謝金経費に同じ",_xlfn.XLOOKUP(AG50,プルダウン用!$AQ$3:$AQ$12,プルダウン用!$AR$3:$AR$12,"",0),_xlfn.XLOOKUP($AM50,プルダウン用!$AH$3:$AH$5,プルダウン用!$AI$3:$AI$5,""))</f>
        <v/>
      </c>
      <c r="AO50" s="85" t="str">
        <f>IF($AN50="学内非常勤講師",_xlfn.XLOOKUP($N50,プルダウン用!$AW$3:$AW$7,プルダウン用!AX$3:AX$7,"",0),_xlfn.XLOOKUP($AN50,プルダウン用!$AQ$3:$AQ$12,プルダウン用!AS$3:AS$12,"",0))</f>
        <v/>
      </c>
      <c r="AP50" s="85" t="str">
        <f>IF($AN50="学内非常勤講師",_xlfn.XLOOKUP($N50,プルダウン用!$AW$3:$AW$7,プルダウン用!AY$3:AY$7,"",0),_xlfn.XLOOKUP($AN50,プルダウン用!$AQ$3:$AQ$12,プルダウン用!AT$3:AT$12,"",0))</f>
        <v/>
      </c>
      <c r="AQ50" s="85" t="str">
        <f>IF($AN50="学内非常勤講師",_xlfn.XLOOKUP($N50,プルダウン用!$AW$3:$AW$7,プルダウン用!AZ$3:AZ$7,"",0),_xlfn.XLOOKUP($AN50,プルダウン用!$AQ$3:$AQ$12,プルダウン用!AU$3:AU$12,"",0))</f>
        <v/>
      </c>
      <c r="AR50" s="79"/>
    </row>
    <row r="51" spans="2:44" ht="23.25" customHeight="1" x14ac:dyDescent="0.15">
      <c r="B51" s="54" t="str">
        <f t="shared" si="0"/>
        <v/>
      </c>
      <c r="C51" s="64"/>
      <c r="D51" s="64"/>
      <c r="E51" s="52"/>
      <c r="F51" s="52"/>
      <c r="G51" s="52"/>
      <c r="H51" s="53"/>
      <c r="I51" s="51"/>
      <c r="J51" s="7"/>
      <c r="K51" s="7"/>
      <c r="L51" s="52"/>
      <c r="M51" s="52"/>
      <c r="N51" s="49"/>
      <c r="O51" s="7"/>
      <c r="P51" s="50"/>
      <c r="Q51" s="51"/>
      <c r="R51" s="51"/>
      <c r="S51" s="48"/>
      <c r="T51" s="48"/>
      <c r="U51" s="48"/>
      <c r="V51" s="48"/>
      <c r="W51" s="48"/>
      <c r="X51" s="48"/>
      <c r="Y51" s="54" t="s">
        <v>92</v>
      </c>
      <c r="Z51" s="55" t="str">
        <f>IF(AND($M51="雇用", OR($R51="集中", $R51="期間内"),$N51&lt;&gt;"その他"),"担当開始日要追記",_xlfn.XLOOKUP($P51,プルダウン用!$S$3:$S$12,プルダウン用!T$3:T$12,"",0))</f>
        <v/>
      </c>
      <c r="AA51" s="55" t="str">
        <f>IF(AND($M51="雇用", OR($R51="集中", $R51="期間内"),$N51&lt;&gt;"その他"),"担当終了日要追記",_xlfn.XLOOKUP($P51,プルダウン用!$S$3:$S$12,プルダウン用!U$3:U$12,"",0))</f>
        <v/>
      </c>
      <c r="AB51" s="49"/>
      <c r="AC51" s="49"/>
      <c r="AD51" s="7"/>
      <c r="AE51" s="7"/>
      <c r="AF51" s="49"/>
      <c r="AG51" s="49"/>
      <c r="AH51" s="85" t="str">
        <f>_xlfn.XLOOKUP($AG51,プルダウン用!$AC$3:$AC$10,プルダウン用!AD$3:AD$10,"",0)</f>
        <v/>
      </c>
      <c r="AI51" s="85" t="str">
        <f>_xlfn.XLOOKUP($AG51,プルダウン用!$AC$3:$AC$10,プルダウン用!AE$3:AE$10,"",0)</f>
        <v/>
      </c>
      <c r="AJ51" s="85" t="str">
        <f>_xlfn.XLOOKUP($AG51,プルダウン用!$AC$3:$AC$10,プルダウン用!AF$3:AF$10,"",0)</f>
        <v/>
      </c>
      <c r="AK51" s="63"/>
      <c r="AL51" s="53"/>
      <c r="AM51" s="49"/>
      <c r="AN51" s="69" t="str">
        <f>IF($AM51="謝金経費に同じ",_xlfn.XLOOKUP(AG51,プルダウン用!$AQ$3:$AQ$12,プルダウン用!$AR$3:$AR$12,"",0),_xlfn.XLOOKUP($AM51,プルダウン用!$AH$3:$AH$5,プルダウン用!$AI$3:$AI$5,""))</f>
        <v/>
      </c>
      <c r="AO51" s="85" t="str">
        <f>IF($AN51="学内非常勤講師",_xlfn.XLOOKUP($N51,プルダウン用!$AW$3:$AW$7,プルダウン用!AX$3:AX$7,"",0),_xlfn.XLOOKUP($AN51,プルダウン用!$AQ$3:$AQ$12,プルダウン用!AS$3:AS$12,"",0))</f>
        <v/>
      </c>
      <c r="AP51" s="85" t="str">
        <f>IF($AN51="学内非常勤講師",_xlfn.XLOOKUP($N51,プルダウン用!$AW$3:$AW$7,プルダウン用!AY$3:AY$7,"",0),_xlfn.XLOOKUP($AN51,プルダウン用!$AQ$3:$AQ$12,プルダウン用!AT$3:AT$12,"",0))</f>
        <v/>
      </c>
      <c r="AQ51" s="85" t="str">
        <f>IF($AN51="学内非常勤講師",_xlfn.XLOOKUP($N51,プルダウン用!$AW$3:$AW$7,プルダウン用!AZ$3:AZ$7,"",0),_xlfn.XLOOKUP($AN51,プルダウン用!$AQ$3:$AQ$12,プルダウン用!AU$3:AU$12,"",0))</f>
        <v/>
      </c>
      <c r="AR51" s="79"/>
    </row>
    <row r="52" spans="2:44" ht="23.25" customHeight="1" x14ac:dyDescent="0.15">
      <c r="B52" s="54" t="str">
        <f t="shared" si="0"/>
        <v/>
      </c>
      <c r="C52" s="64"/>
      <c r="D52" s="64"/>
      <c r="E52" s="52"/>
      <c r="F52" s="52"/>
      <c r="G52" s="52"/>
      <c r="H52" s="53"/>
      <c r="I52" s="51"/>
      <c r="J52" s="7"/>
      <c r="K52" s="7"/>
      <c r="L52" s="52"/>
      <c r="M52" s="52"/>
      <c r="N52" s="49"/>
      <c r="O52" s="7"/>
      <c r="P52" s="50"/>
      <c r="Q52" s="51"/>
      <c r="R52" s="51"/>
      <c r="S52" s="48"/>
      <c r="T52" s="48"/>
      <c r="U52" s="48"/>
      <c r="V52" s="48"/>
      <c r="W52" s="48"/>
      <c r="X52" s="48"/>
      <c r="Y52" s="54" t="s">
        <v>92</v>
      </c>
      <c r="Z52" s="55" t="str">
        <f>IF(AND($M52="雇用", OR($R52="集中", $R52="期間内"),$N52&lt;&gt;"その他"),"担当開始日要追記",_xlfn.XLOOKUP($P52,プルダウン用!$S$3:$S$12,プルダウン用!T$3:T$12,"",0))</f>
        <v/>
      </c>
      <c r="AA52" s="55" t="str">
        <f>IF(AND($M52="雇用", OR($R52="集中", $R52="期間内"),$N52&lt;&gt;"その他"),"担当終了日要追記",_xlfn.XLOOKUP($P52,プルダウン用!$S$3:$S$12,プルダウン用!U$3:U$12,"",0))</f>
        <v/>
      </c>
      <c r="AB52" s="49"/>
      <c r="AC52" s="49"/>
      <c r="AD52" s="7"/>
      <c r="AE52" s="7"/>
      <c r="AF52" s="49"/>
      <c r="AG52" s="49"/>
      <c r="AH52" s="85" t="str">
        <f>_xlfn.XLOOKUP($AG52,プルダウン用!$AC$3:$AC$10,プルダウン用!AD$3:AD$10,"",0)</f>
        <v/>
      </c>
      <c r="AI52" s="85" t="str">
        <f>_xlfn.XLOOKUP($AG52,プルダウン用!$AC$3:$AC$10,プルダウン用!AE$3:AE$10,"",0)</f>
        <v/>
      </c>
      <c r="AJ52" s="85" t="str">
        <f>_xlfn.XLOOKUP($AG52,プルダウン用!$AC$3:$AC$10,プルダウン用!AF$3:AF$10,"",0)</f>
        <v/>
      </c>
      <c r="AK52" s="63"/>
      <c r="AL52" s="53"/>
      <c r="AM52" s="49"/>
      <c r="AN52" s="69" t="str">
        <f>IF($AM52="謝金経費に同じ",_xlfn.XLOOKUP(AG52,プルダウン用!$AQ$3:$AQ$12,プルダウン用!$AR$3:$AR$12,"",0),_xlfn.XLOOKUP($AM52,プルダウン用!$AH$3:$AH$5,プルダウン用!$AI$3:$AI$5,""))</f>
        <v/>
      </c>
      <c r="AO52" s="85" t="str">
        <f>IF($AN52="学内非常勤講師",_xlfn.XLOOKUP($N52,プルダウン用!$AW$3:$AW$7,プルダウン用!AX$3:AX$7,"",0),_xlfn.XLOOKUP($AN52,プルダウン用!$AQ$3:$AQ$12,プルダウン用!AS$3:AS$12,"",0))</f>
        <v/>
      </c>
      <c r="AP52" s="85" t="str">
        <f>IF($AN52="学内非常勤講師",_xlfn.XLOOKUP($N52,プルダウン用!$AW$3:$AW$7,プルダウン用!AY$3:AY$7,"",0),_xlfn.XLOOKUP($AN52,プルダウン用!$AQ$3:$AQ$12,プルダウン用!AT$3:AT$12,"",0))</f>
        <v/>
      </c>
      <c r="AQ52" s="85" t="str">
        <f>IF($AN52="学内非常勤講師",_xlfn.XLOOKUP($N52,プルダウン用!$AW$3:$AW$7,プルダウン用!AZ$3:AZ$7,"",0),_xlfn.XLOOKUP($AN52,プルダウン用!$AQ$3:$AQ$12,プルダウン用!AU$3:AU$12,"",0))</f>
        <v/>
      </c>
      <c r="AR52" s="79"/>
    </row>
    <row r="53" spans="2:44" ht="23.25" customHeight="1" x14ac:dyDescent="0.15">
      <c r="B53" s="54" t="str">
        <f t="shared" si="0"/>
        <v/>
      </c>
      <c r="C53" s="64"/>
      <c r="D53" s="64"/>
      <c r="E53" s="52"/>
      <c r="F53" s="52"/>
      <c r="G53" s="52"/>
      <c r="H53" s="53"/>
      <c r="I53" s="51"/>
      <c r="J53" s="7"/>
      <c r="K53" s="7"/>
      <c r="L53" s="52"/>
      <c r="M53" s="52"/>
      <c r="N53" s="49"/>
      <c r="O53" s="7"/>
      <c r="P53" s="50"/>
      <c r="Q53" s="51"/>
      <c r="R53" s="51"/>
      <c r="S53" s="48"/>
      <c r="T53" s="48"/>
      <c r="U53" s="48"/>
      <c r="V53" s="48"/>
      <c r="W53" s="48"/>
      <c r="X53" s="48"/>
      <c r="Y53" s="54" t="s">
        <v>92</v>
      </c>
      <c r="Z53" s="55" t="str">
        <f>IF(AND($M53="雇用", OR($R53="集中", $R53="期間内"),$N53&lt;&gt;"その他"),"担当開始日要追記",_xlfn.XLOOKUP($P53,プルダウン用!$S$3:$S$12,プルダウン用!T$3:T$12,"",0))</f>
        <v/>
      </c>
      <c r="AA53" s="55" t="str">
        <f>IF(AND($M53="雇用", OR($R53="集中", $R53="期間内"),$N53&lt;&gt;"その他"),"担当終了日要追記",_xlfn.XLOOKUP($P53,プルダウン用!$S$3:$S$12,プルダウン用!U$3:U$12,"",0))</f>
        <v/>
      </c>
      <c r="AB53" s="49"/>
      <c r="AC53" s="49"/>
      <c r="AD53" s="7"/>
      <c r="AE53" s="7"/>
      <c r="AF53" s="49"/>
      <c r="AG53" s="49"/>
      <c r="AH53" s="85" t="str">
        <f>_xlfn.XLOOKUP($AG53,プルダウン用!$AC$3:$AC$10,プルダウン用!AD$3:AD$10,"",0)</f>
        <v/>
      </c>
      <c r="AI53" s="85" t="str">
        <f>_xlfn.XLOOKUP($AG53,プルダウン用!$AC$3:$AC$10,プルダウン用!AE$3:AE$10,"",0)</f>
        <v/>
      </c>
      <c r="AJ53" s="85" t="str">
        <f>_xlfn.XLOOKUP($AG53,プルダウン用!$AC$3:$AC$10,プルダウン用!AF$3:AF$10,"",0)</f>
        <v/>
      </c>
      <c r="AK53" s="63"/>
      <c r="AL53" s="53"/>
      <c r="AM53" s="49"/>
      <c r="AN53" s="69" t="str">
        <f>IF($AM53="謝金経費に同じ",_xlfn.XLOOKUP(AG53,プルダウン用!$AQ$3:$AQ$12,プルダウン用!$AR$3:$AR$12,"",0),_xlfn.XLOOKUP($AM53,プルダウン用!$AH$3:$AH$5,プルダウン用!$AI$3:$AI$5,""))</f>
        <v/>
      </c>
      <c r="AO53" s="85" t="str">
        <f>IF($AN53="学内非常勤講師",_xlfn.XLOOKUP($N53,プルダウン用!$AW$3:$AW$7,プルダウン用!AX$3:AX$7,"",0),_xlfn.XLOOKUP($AN53,プルダウン用!$AQ$3:$AQ$12,プルダウン用!AS$3:AS$12,"",0))</f>
        <v/>
      </c>
      <c r="AP53" s="85" t="str">
        <f>IF($AN53="学内非常勤講師",_xlfn.XLOOKUP($N53,プルダウン用!$AW$3:$AW$7,プルダウン用!AY$3:AY$7,"",0),_xlfn.XLOOKUP($AN53,プルダウン用!$AQ$3:$AQ$12,プルダウン用!AT$3:AT$12,"",0))</f>
        <v/>
      </c>
      <c r="AQ53" s="85" t="str">
        <f>IF($AN53="学内非常勤講師",_xlfn.XLOOKUP($N53,プルダウン用!$AW$3:$AW$7,プルダウン用!AZ$3:AZ$7,"",0),_xlfn.XLOOKUP($AN53,プルダウン用!$AQ$3:$AQ$12,プルダウン用!AU$3:AU$12,"",0))</f>
        <v/>
      </c>
      <c r="AR53" s="79"/>
    </row>
    <row r="54" spans="2:44" ht="23.25" customHeight="1" x14ac:dyDescent="0.15">
      <c r="B54" s="54" t="str">
        <f t="shared" si="0"/>
        <v/>
      </c>
      <c r="C54" s="64"/>
      <c r="D54" s="64"/>
      <c r="E54" s="52"/>
      <c r="F54" s="52"/>
      <c r="G54" s="52"/>
      <c r="H54" s="53"/>
      <c r="I54" s="51"/>
      <c r="J54" s="7"/>
      <c r="K54" s="7"/>
      <c r="L54" s="52"/>
      <c r="M54" s="52"/>
      <c r="N54" s="49"/>
      <c r="O54" s="7"/>
      <c r="P54" s="50"/>
      <c r="Q54" s="51"/>
      <c r="R54" s="51"/>
      <c r="S54" s="48"/>
      <c r="T54" s="48"/>
      <c r="U54" s="48"/>
      <c r="V54" s="48"/>
      <c r="W54" s="48"/>
      <c r="X54" s="48"/>
      <c r="Y54" s="54" t="s">
        <v>92</v>
      </c>
      <c r="Z54" s="55" t="str">
        <f>IF(AND($M54="雇用", OR($R54="集中", $R54="期間内"),$N54&lt;&gt;"その他"),"担当開始日要追記",_xlfn.XLOOKUP($P54,プルダウン用!$S$3:$S$12,プルダウン用!T$3:T$12,"",0))</f>
        <v/>
      </c>
      <c r="AA54" s="55" t="str">
        <f>IF(AND($M54="雇用", OR($R54="集中", $R54="期間内"),$N54&lt;&gt;"その他"),"担当終了日要追記",_xlfn.XLOOKUP($P54,プルダウン用!$S$3:$S$12,プルダウン用!U$3:U$12,"",0))</f>
        <v/>
      </c>
      <c r="AB54" s="49"/>
      <c r="AC54" s="49"/>
      <c r="AD54" s="7"/>
      <c r="AE54" s="7"/>
      <c r="AF54" s="49"/>
      <c r="AG54" s="49"/>
      <c r="AH54" s="85" t="str">
        <f>_xlfn.XLOOKUP($AG54,プルダウン用!$AC$3:$AC$10,プルダウン用!AD$3:AD$10,"",0)</f>
        <v/>
      </c>
      <c r="AI54" s="85" t="str">
        <f>_xlfn.XLOOKUP($AG54,プルダウン用!$AC$3:$AC$10,プルダウン用!AE$3:AE$10,"",0)</f>
        <v/>
      </c>
      <c r="AJ54" s="85" t="str">
        <f>_xlfn.XLOOKUP($AG54,プルダウン用!$AC$3:$AC$10,プルダウン用!AF$3:AF$10,"",0)</f>
        <v/>
      </c>
      <c r="AK54" s="63"/>
      <c r="AL54" s="53"/>
      <c r="AM54" s="49"/>
      <c r="AN54" s="69" t="str">
        <f>IF($AM54="謝金経費に同じ",_xlfn.XLOOKUP(AG54,プルダウン用!$AQ$3:$AQ$12,プルダウン用!$AR$3:$AR$12,"",0),_xlfn.XLOOKUP($AM54,プルダウン用!$AH$3:$AH$5,プルダウン用!$AI$3:$AI$5,""))</f>
        <v/>
      </c>
      <c r="AO54" s="85" t="str">
        <f>IF($AN54="学内非常勤講師",_xlfn.XLOOKUP($N54,プルダウン用!$AW$3:$AW$7,プルダウン用!AX$3:AX$7,"",0),_xlfn.XLOOKUP($AN54,プルダウン用!$AQ$3:$AQ$12,プルダウン用!AS$3:AS$12,"",0))</f>
        <v/>
      </c>
      <c r="AP54" s="85" t="str">
        <f>IF($AN54="学内非常勤講師",_xlfn.XLOOKUP($N54,プルダウン用!$AW$3:$AW$7,プルダウン用!AY$3:AY$7,"",0),_xlfn.XLOOKUP($AN54,プルダウン用!$AQ$3:$AQ$12,プルダウン用!AT$3:AT$12,"",0))</f>
        <v/>
      </c>
      <c r="AQ54" s="85" t="str">
        <f>IF($AN54="学内非常勤講師",_xlfn.XLOOKUP($N54,プルダウン用!$AW$3:$AW$7,プルダウン用!AZ$3:AZ$7,"",0),_xlfn.XLOOKUP($AN54,プルダウン用!$AQ$3:$AQ$12,プルダウン用!AU$3:AU$12,"",0))</f>
        <v/>
      </c>
      <c r="AR54" s="79"/>
    </row>
    <row r="55" spans="2:44" ht="23.25" customHeight="1" x14ac:dyDescent="0.15">
      <c r="B55" s="54" t="str">
        <f t="shared" si="0"/>
        <v/>
      </c>
      <c r="C55" s="64"/>
      <c r="D55" s="64"/>
      <c r="E55" s="52"/>
      <c r="F55" s="52"/>
      <c r="G55" s="52"/>
      <c r="H55" s="53"/>
      <c r="I55" s="51"/>
      <c r="J55" s="7"/>
      <c r="K55" s="7"/>
      <c r="L55" s="52"/>
      <c r="M55" s="52"/>
      <c r="N55" s="49"/>
      <c r="O55" s="7"/>
      <c r="P55" s="50"/>
      <c r="Q55" s="51"/>
      <c r="R55" s="51"/>
      <c r="S55" s="48"/>
      <c r="T55" s="48"/>
      <c r="U55" s="48"/>
      <c r="V55" s="48"/>
      <c r="W55" s="48"/>
      <c r="X55" s="48"/>
      <c r="Y55" s="54" t="s">
        <v>92</v>
      </c>
      <c r="Z55" s="55" t="str">
        <f>IF(AND($M55="雇用", OR($R55="集中", $R55="期間内"),$N55&lt;&gt;"その他"),"担当開始日要追記",_xlfn.XLOOKUP($P55,プルダウン用!$S$3:$S$12,プルダウン用!T$3:T$12,"",0))</f>
        <v/>
      </c>
      <c r="AA55" s="55" t="str">
        <f>IF(AND($M55="雇用", OR($R55="集中", $R55="期間内"),$N55&lt;&gt;"その他"),"担当終了日要追記",_xlfn.XLOOKUP($P55,プルダウン用!$S$3:$S$12,プルダウン用!U$3:U$12,"",0))</f>
        <v/>
      </c>
      <c r="AB55" s="49"/>
      <c r="AC55" s="49"/>
      <c r="AD55" s="7"/>
      <c r="AE55" s="7"/>
      <c r="AF55" s="49"/>
      <c r="AG55" s="49"/>
      <c r="AH55" s="85" t="str">
        <f>_xlfn.XLOOKUP($AG55,プルダウン用!$AC$3:$AC$10,プルダウン用!AD$3:AD$10,"",0)</f>
        <v/>
      </c>
      <c r="AI55" s="85" t="str">
        <f>_xlfn.XLOOKUP($AG55,プルダウン用!$AC$3:$AC$10,プルダウン用!AE$3:AE$10,"",0)</f>
        <v/>
      </c>
      <c r="AJ55" s="85" t="str">
        <f>_xlfn.XLOOKUP($AG55,プルダウン用!$AC$3:$AC$10,プルダウン用!AF$3:AF$10,"",0)</f>
        <v/>
      </c>
      <c r="AK55" s="63"/>
      <c r="AL55" s="53"/>
      <c r="AM55" s="49"/>
      <c r="AN55" s="69" t="str">
        <f>IF($AM55="謝金経費に同じ",_xlfn.XLOOKUP(AG55,プルダウン用!$AQ$3:$AQ$12,プルダウン用!$AR$3:$AR$12,"",0),_xlfn.XLOOKUP($AM55,プルダウン用!$AH$3:$AH$5,プルダウン用!$AI$3:$AI$5,""))</f>
        <v/>
      </c>
      <c r="AO55" s="85" t="str">
        <f>IF($AN55="学内非常勤講師",_xlfn.XLOOKUP($N55,プルダウン用!$AW$3:$AW$7,プルダウン用!AX$3:AX$7,"",0),_xlfn.XLOOKUP($AN55,プルダウン用!$AQ$3:$AQ$12,プルダウン用!AS$3:AS$12,"",0))</f>
        <v/>
      </c>
      <c r="AP55" s="85" t="str">
        <f>IF($AN55="学内非常勤講師",_xlfn.XLOOKUP($N55,プルダウン用!$AW$3:$AW$7,プルダウン用!AY$3:AY$7,"",0),_xlfn.XLOOKUP($AN55,プルダウン用!$AQ$3:$AQ$12,プルダウン用!AT$3:AT$12,"",0))</f>
        <v/>
      </c>
      <c r="AQ55" s="85" t="str">
        <f>IF($AN55="学内非常勤講師",_xlfn.XLOOKUP($N55,プルダウン用!$AW$3:$AW$7,プルダウン用!AZ$3:AZ$7,"",0),_xlfn.XLOOKUP($AN55,プルダウン用!$AQ$3:$AQ$12,プルダウン用!AU$3:AU$12,"",0))</f>
        <v/>
      </c>
      <c r="AR55" s="79"/>
    </row>
    <row r="56" spans="2:44" ht="23.25" customHeight="1" x14ac:dyDescent="0.15">
      <c r="B56" s="54" t="str">
        <f t="shared" si="0"/>
        <v/>
      </c>
      <c r="C56" s="64"/>
      <c r="D56" s="64"/>
      <c r="E56" s="52"/>
      <c r="F56" s="52"/>
      <c r="G56" s="52"/>
      <c r="H56" s="53"/>
      <c r="I56" s="51"/>
      <c r="J56" s="7"/>
      <c r="K56" s="7"/>
      <c r="L56" s="52"/>
      <c r="M56" s="52"/>
      <c r="N56" s="49"/>
      <c r="O56" s="7"/>
      <c r="P56" s="50"/>
      <c r="Q56" s="51"/>
      <c r="R56" s="51"/>
      <c r="S56" s="48"/>
      <c r="T56" s="48"/>
      <c r="U56" s="48"/>
      <c r="V56" s="48"/>
      <c r="W56" s="48"/>
      <c r="X56" s="48"/>
      <c r="Y56" s="54" t="s">
        <v>92</v>
      </c>
      <c r="Z56" s="55" t="str">
        <f>IF(AND($M56="雇用", OR($R56="集中", $R56="期間内"),$N56&lt;&gt;"その他"),"担当開始日要追記",_xlfn.XLOOKUP($P56,プルダウン用!$S$3:$S$12,プルダウン用!T$3:T$12,"",0))</f>
        <v/>
      </c>
      <c r="AA56" s="55" t="str">
        <f>IF(AND($M56="雇用", OR($R56="集中", $R56="期間内"),$N56&lt;&gt;"その他"),"担当終了日要追記",_xlfn.XLOOKUP($P56,プルダウン用!$S$3:$S$12,プルダウン用!U$3:U$12,"",0))</f>
        <v/>
      </c>
      <c r="AB56" s="49"/>
      <c r="AC56" s="49"/>
      <c r="AD56" s="7"/>
      <c r="AE56" s="7"/>
      <c r="AF56" s="49"/>
      <c r="AG56" s="49"/>
      <c r="AH56" s="85" t="str">
        <f>_xlfn.XLOOKUP($AG56,プルダウン用!$AC$3:$AC$10,プルダウン用!AD$3:AD$10,"",0)</f>
        <v/>
      </c>
      <c r="AI56" s="85" t="str">
        <f>_xlfn.XLOOKUP($AG56,プルダウン用!$AC$3:$AC$10,プルダウン用!AE$3:AE$10,"",0)</f>
        <v/>
      </c>
      <c r="AJ56" s="85" t="str">
        <f>_xlfn.XLOOKUP($AG56,プルダウン用!$AC$3:$AC$10,プルダウン用!AF$3:AF$10,"",0)</f>
        <v/>
      </c>
      <c r="AK56" s="63"/>
      <c r="AL56" s="53"/>
      <c r="AM56" s="49"/>
      <c r="AN56" s="69" t="str">
        <f>IF($AM56="謝金経費に同じ",_xlfn.XLOOKUP(AG56,プルダウン用!$AQ$3:$AQ$12,プルダウン用!$AR$3:$AR$12,"",0),_xlfn.XLOOKUP($AM56,プルダウン用!$AH$3:$AH$5,プルダウン用!$AI$3:$AI$5,""))</f>
        <v/>
      </c>
      <c r="AO56" s="85" t="str">
        <f>IF($AN56="学内非常勤講師",_xlfn.XLOOKUP($N56,プルダウン用!$AW$3:$AW$7,プルダウン用!AX$3:AX$7,"",0),_xlfn.XLOOKUP($AN56,プルダウン用!$AQ$3:$AQ$12,プルダウン用!AS$3:AS$12,"",0))</f>
        <v/>
      </c>
      <c r="AP56" s="85" t="str">
        <f>IF($AN56="学内非常勤講師",_xlfn.XLOOKUP($N56,プルダウン用!$AW$3:$AW$7,プルダウン用!AY$3:AY$7,"",0),_xlfn.XLOOKUP($AN56,プルダウン用!$AQ$3:$AQ$12,プルダウン用!AT$3:AT$12,"",0))</f>
        <v/>
      </c>
      <c r="AQ56" s="85" t="str">
        <f>IF($AN56="学内非常勤講師",_xlfn.XLOOKUP($N56,プルダウン用!$AW$3:$AW$7,プルダウン用!AZ$3:AZ$7,"",0),_xlfn.XLOOKUP($AN56,プルダウン用!$AQ$3:$AQ$12,プルダウン用!AU$3:AU$12,"",0))</f>
        <v/>
      </c>
      <c r="AR56" s="79"/>
    </row>
    <row r="57" spans="2:44" ht="23.25" customHeight="1" x14ac:dyDescent="0.15">
      <c r="B57" s="54" t="str">
        <f t="shared" si="0"/>
        <v/>
      </c>
      <c r="C57" s="64"/>
      <c r="D57" s="64"/>
      <c r="E57" s="52"/>
      <c r="F57" s="52"/>
      <c r="G57" s="52"/>
      <c r="H57" s="53"/>
      <c r="I57" s="51"/>
      <c r="J57" s="7"/>
      <c r="K57" s="7"/>
      <c r="L57" s="52"/>
      <c r="M57" s="52"/>
      <c r="N57" s="49"/>
      <c r="O57" s="7"/>
      <c r="P57" s="50"/>
      <c r="Q57" s="51"/>
      <c r="R57" s="51"/>
      <c r="S57" s="48"/>
      <c r="T57" s="48"/>
      <c r="U57" s="48"/>
      <c r="V57" s="48"/>
      <c r="W57" s="48"/>
      <c r="X57" s="48"/>
      <c r="Y57" s="54" t="s">
        <v>92</v>
      </c>
      <c r="Z57" s="55" t="str">
        <f>IF(AND($M57="雇用", OR($R57="集中", $R57="期間内"),$N57&lt;&gt;"その他"),"担当開始日要追記",_xlfn.XLOOKUP($P57,プルダウン用!$S$3:$S$12,プルダウン用!T$3:T$12,"",0))</f>
        <v/>
      </c>
      <c r="AA57" s="55" t="str">
        <f>IF(AND($M57="雇用", OR($R57="集中", $R57="期間内"),$N57&lt;&gt;"その他"),"担当終了日要追記",_xlfn.XLOOKUP($P57,プルダウン用!$S$3:$S$12,プルダウン用!U$3:U$12,"",0))</f>
        <v/>
      </c>
      <c r="AB57" s="49"/>
      <c r="AC57" s="49"/>
      <c r="AD57" s="7"/>
      <c r="AE57" s="7"/>
      <c r="AF57" s="49"/>
      <c r="AG57" s="49"/>
      <c r="AH57" s="85" t="str">
        <f>_xlfn.XLOOKUP($AG57,プルダウン用!$AC$3:$AC$10,プルダウン用!AD$3:AD$10,"",0)</f>
        <v/>
      </c>
      <c r="AI57" s="85" t="str">
        <f>_xlfn.XLOOKUP($AG57,プルダウン用!$AC$3:$AC$10,プルダウン用!AE$3:AE$10,"",0)</f>
        <v/>
      </c>
      <c r="AJ57" s="85" t="str">
        <f>_xlfn.XLOOKUP($AG57,プルダウン用!$AC$3:$AC$10,プルダウン用!AF$3:AF$10,"",0)</f>
        <v/>
      </c>
      <c r="AK57" s="63"/>
      <c r="AL57" s="53"/>
      <c r="AM57" s="49"/>
      <c r="AN57" s="69" t="str">
        <f>IF($AM57="謝金経費に同じ",_xlfn.XLOOKUP(AG57,プルダウン用!$AQ$3:$AQ$12,プルダウン用!$AR$3:$AR$12,"",0),_xlfn.XLOOKUP($AM57,プルダウン用!$AH$3:$AH$5,プルダウン用!$AI$3:$AI$5,""))</f>
        <v/>
      </c>
      <c r="AO57" s="85" t="str">
        <f>IF($AN57="学内非常勤講師",_xlfn.XLOOKUP($N57,プルダウン用!$AW$3:$AW$7,プルダウン用!AX$3:AX$7,"",0),_xlfn.XLOOKUP($AN57,プルダウン用!$AQ$3:$AQ$12,プルダウン用!AS$3:AS$12,"",0))</f>
        <v/>
      </c>
      <c r="AP57" s="85" t="str">
        <f>IF($AN57="学内非常勤講師",_xlfn.XLOOKUP($N57,プルダウン用!$AW$3:$AW$7,プルダウン用!AY$3:AY$7,"",0),_xlfn.XLOOKUP($AN57,プルダウン用!$AQ$3:$AQ$12,プルダウン用!AT$3:AT$12,"",0))</f>
        <v/>
      </c>
      <c r="AQ57" s="85" t="str">
        <f>IF($AN57="学内非常勤講師",_xlfn.XLOOKUP($N57,プルダウン用!$AW$3:$AW$7,プルダウン用!AZ$3:AZ$7,"",0),_xlfn.XLOOKUP($AN57,プルダウン用!$AQ$3:$AQ$12,プルダウン用!AU$3:AU$12,"",0))</f>
        <v/>
      </c>
      <c r="AR57" s="79"/>
    </row>
    <row r="58" spans="2:44" ht="23.25" customHeight="1" x14ac:dyDescent="0.15">
      <c r="B58" s="54" t="str">
        <f t="shared" si="0"/>
        <v/>
      </c>
      <c r="C58" s="64"/>
      <c r="D58" s="64"/>
      <c r="E58" s="52"/>
      <c r="F58" s="52"/>
      <c r="G58" s="52"/>
      <c r="H58" s="53"/>
      <c r="I58" s="51"/>
      <c r="J58" s="7"/>
      <c r="K58" s="7"/>
      <c r="L58" s="52"/>
      <c r="M58" s="52"/>
      <c r="N58" s="49"/>
      <c r="O58" s="7"/>
      <c r="P58" s="50"/>
      <c r="Q58" s="51"/>
      <c r="R58" s="51"/>
      <c r="S58" s="48"/>
      <c r="T58" s="48"/>
      <c r="U58" s="48"/>
      <c r="V58" s="48"/>
      <c r="W58" s="48"/>
      <c r="X58" s="48"/>
      <c r="Y58" s="54" t="s">
        <v>92</v>
      </c>
      <c r="Z58" s="55" t="str">
        <f>IF(AND($M58="雇用", OR($R58="集中", $R58="期間内"),$N58&lt;&gt;"その他"),"担当開始日要追記",_xlfn.XLOOKUP($P58,プルダウン用!$S$3:$S$12,プルダウン用!T$3:T$12,"",0))</f>
        <v/>
      </c>
      <c r="AA58" s="55" t="str">
        <f>IF(AND($M58="雇用", OR($R58="集中", $R58="期間内"),$N58&lt;&gt;"その他"),"担当終了日要追記",_xlfn.XLOOKUP($P58,プルダウン用!$S$3:$S$12,プルダウン用!U$3:U$12,"",0))</f>
        <v/>
      </c>
      <c r="AB58" s="49"/>
      <c r="AC58" s="49"/>
      <c r="AD58" s="7"/>
      <c r="AE58" s="7"/>
      <c r="AF58" s="49"/>
      <c r="AG58" s="49"/>
      <c r="AH58" s="85" t="str">
        <f>_xlfn.XLOOKUP($AG58,プルダウン用!$AC$3:$AC$10,プルダウン用!AD$3:AD$10,"",0)</f>
        <v/>
      </c>
      <c r="AI58" s="85" t="str">
        <f>_xlfn.XLOOKUP($AG58,プルダウン用!$AC$3:$AC$10,プルダウン用!AE$3:AE$10,"",0)</f>
        <v/>
      </c>
      <c r="AJ58" s="85" t="str">
        <f>_xlfn.XLOOKUP($AG58,プルダウン用!$AC$3:$AC$10,プルダウン用!AF$3:AF$10,"",0)</f>
        <v/>
      </c>
      <c r="AK58" s="63"/>
      <c r="AL58" s="53"/>
      <c r="AM58" s="49"/>
      <c r="AN58" s="69" t="str">
        <f>IF($AM58="謝金経費に同じ",_xlfn.XLOOKUP(AG58,プルダウン用!$AQ$3:$AQ$12,プルダウン用!$AR$3:$AR$12,"",0),_xlfn.XLOOKUP($AM58,プルダウン用!$AH$3:$AH$5,プルダウン用!$AI$3:$AI$5,""))</f>
        <v/>
      </c>
      <c r="AO58" s="85" t="str">
        <f>IF($AN58="学内非常勤講師",_xlfn.XLOOKUP($N58,プルダウン用!$AW$3:$AW$7,プルダウン用!AX$3:AX$7,"",0),_xlfn.XLOOKUP($AN58,プルダウン用!$AQ$3:$AQ$12,プルダウン用!AS$3:AS$12,"",0))</f>
        <v/>
      </c>
      <c r="AP58" s="85" t="str">
        <f>IF($AN58="学内非常勤講師",_xlfn.XLOOKUP($N58,プルダウン用!$AW$3:$AW$7,プルダウン用!AY$3:AY$7,"",0),_xlfn.XLOOKUP($AN58,プルダウン用!$AQ$3:$AQ$12,プルダウン用!AT$3:AT$12,"",0))</f>
        <v/>
      </c>
      <c r="AQ58" s="85" t="str">
        <f>IF($AN58="学内非常勤講師",_xlfn.XLOOKUP($N58,プルダウン用!$AW$3:$AW$7,プルダウン用!AZ$3:AZ$7,"",0),_xlfn.XLOOKUP($AN58,プルダウン用!$AQ$3:$AQ$12,プルダウン用!AU$3:AU$12,"",0))</f>
        <v/>
      </c>
      <c r="AR58" s="79"/>
    </row>
    <row r="59" spans="2:44" ht="23.25" customHeight="1" x14ac:dyDescent="0.15">
      <c r="B59" s="54" t="str">
        <f t="shared" si="0"/>
        <v/>
      </c>
      <c r="C59" s="64"/>
      <c r="D59" s="64"/>
      <c r="E59" s="52"/>
      <c r="F59" s="52"/>
      <c r="G59" s="52"/>
      <c r="H59" s="53"/>
      <c r="I59" s="51"/>
      <c r="J59" s="7"/>
      <c r="K59" s="7"/>
      <c r="L59" s="52"/>
      <c r="M59" s="52"/>
      <c r="N59" s="49"/>
      <c r="O59" s="7"/>
      <c r="P59" s="50"/>
      <c r="Q59" s="51"/>
      <c r="R59" s="51"/>
      <c r="S59" s="48"/>
      <c r="T59" s="48"/>
      <c r="U59" s="48"/>
      <c r="V59" s="48"/>
      <c r="W59" s="48"/>
      <c r="X59" s="48"/>
      <c r="Y59" s="54" t="s">
        <v>92</v>
      </c>
      <c r="Z59" s="55" t="str">
        <f>IF(AND($M59="雇用", OR($R59="集中", $R59="期間内"),$N59&lt;&gt;"その他"),"担当開始日要追記",_xlfn.XLOOKUP($P59,プルダウン用!$S$3:$S$12,プルダウン用!T$3:T$12,"",0))</f>
        <v/>
      </c>
      <c r="AA59" s="55" t="str">
        <f>IF(AND($M59="雇用", OR($R59="集中", $R59="期間内"),$N59&lt;&gt;"その他"),"担当終了日要追記",_xlfn.XLOOKUP($P59,プルダウン用!$S$3:$S$12,プルダウン用!U$3:U$12,"",0))</f>
        <v/>
      </c>
      <c r="AB59" s="49"/>
      <c r="AC59" s="49"/>
      <c r="AD59" s="7"/>
      <c r="AE59" s="7"/>
      <c r="AF59" s="49"/>
      <c r="AG59" s="49"/>
      <c r="AH59" s="85" t="str">
        <f>_xlfn.XLOOKUP($AG59,プルダウン用!$AC$3:$AC$10,プルダウン用!AD$3:AD$10,"",0)</f>
        <v/>
      </c>
      <c r="AI59" s="85" t="str">
        <f>_xlfn.XLOOKUP($AG59,プルダウン用!$AC$3:$AC$10,プルダウン用!AE$3:AE$10,"",0)</f>
        <v/>
      </c>
      <c r="AJ59" s="85" t="str">
        <f>_xlfn.XLOOKUP($AG59,プルダウン用!$AC$3:$AC$10,プルダウン用!AF$3:AF$10,"",0)</f>
        <v/>
      </c>
      <c r="AK59" s="63"/>
      <c r="AL59" s="53"/>
      <c r="AM59" s="49"/>
      <c r="AN59" s="69" t="str">
        <f>IF($AM59="謝金経費に同じ",_xlfn.XLOOKUP(AG59,プルダウン用!$AQ$3:$AQ$12,プルダウン用!$AR$3:$AR$12,"",0),_xlfn.XLOOKUP($AM59,プルダウン用!$AH$3:$AH$5,プルダウン用!$AI$3:$AI$5,""))</f>
        <v/>
      </c>
      <c r="AO59" s="85" t="str">
        <f>IF($AN59="学内非常勤講師",_xlfn.XLOOKUP($N59,プルダウン用!$AW$3:$AW$7,プルダウン用!AX$3:AX$7,"",0),_xlfn.XLOOKUP($AN59,プルダウン用!$AQ$3:$AQ$12,プルダウン用!AS$3:AS$12,"",0))</f>
        <v/>
      </c>
      <c r="AP59" s="85" t="str">
        <f>IF($AN59="学内非常勤講師",_xlfn.XLOOKUP($N59,プルダウン用!$AW$3:$AW$7,プルダウン用!AY$3:AY$7,"",0),_xlfn.XLOOKUP($AN59,プルダウン用!$AQ$3:$AQ$12,プルダウン用!AT$3:AT$12,"",0))</f>
        <v/>
      </c>
      <c r="AQ59" s="85" t="str">
        <f>IF($AN59="学内非常勤講師",_xlfn.XLOOKUP($N59,プルダウン用!$AW$3:$AW$7,プルダウン用!AZ$3:AZ$7,"",0),_xlfn.XLOOKUP($AN59,プルダウン用!$AQ$3:$AQ$12,プルダウン用!AU$3:AU$12,"",0))</f>
        <v/>
      </c>
      <c r="AR59" s="79"/>
    </row>
    <row r="60" spans="2:44" ht="23.25" customHeight="1" x14ac:dyDescent="0.15">
      <c r="B60" s="54" t="str">
        <f t="shared" si="0"/>
        <v/>
      </c>
      <c r="C60" s="64"/>
      <c r="D60" s="64"/>
      <c r="E60" s="52"/>
      <c r="F60" s="52"/>
      <c r="G60" s="52"/>
      <c r="H60" s="53"/>
      <c r="I60" s="51"/>
      <c r="J60" s="7"/>
      <c r="K60" s="7"/>
      <c r="L60" s="52"/>
      <c r="M60" s="52"/>
      <c r="N60" s="49"/>
      <c r="O60" s="7"/>
      <c r="P60" s="50"/>
      <c r="Q60" s="51"/>
      <c r="R60" s="51"/>
      <c r="S60" s="48"/>
      <c r="T60" s="48"/>
      <c r="U60" s="48"/>
      <c r="V60" s="48"/>
      <c r="W60" s="48"/>
      <c r="X60" s="48"/>
      <c r="Y60" s="54" t="s">
        <v>92</v>
      </c>
      <c r="Z60" s="55" t="str">
        <f>IF(AND($M60="雇用", OR($R60="集中", $R60="期間内"),$N60&lt;&gt;"その他"),"担当開始日要追記",_xlfn.XLOOKUP($P60,プルダウン用!$S$3:$S$12,プルダウン用!T$3:T$12,"",0))</f>
        <v/>
      </c>
      <c r="AA60" s="55" t="str">
        <f>IF(AND($M60="雇用", OR($R60="集中", $R60="期間内"),$N60&lt;&gt;"その他"),"担当終了日要追記",_xlfn.XLOOKUP($P60,プルダウン用!$S$3:$S$12,プルダウン用!U$3:U$12,"",0))</f>
        <v/>
      </c>
      <c r="AB60" s="49"/>
      <c r="AC60" s="49"/>
      <c r="AD60" s="7"/>
      <c r="AE60" s="7"/>
      <c r="AF60" s="49"/>
      <c r="AG60" s="49"/>
      <c r="AH60" s="85" t="str">
        <f>_xlfn.XLOOKUP($AG60,プルダウン用!$AC$3:$AC$10,プルダウン用!AD$3:AD$10,"",0)</f>
        <v/>
      </c>
      <c r="AI60" s="85" t="str">
        <f>_xlfn.XLOOKUP($AG60,プルダウン用!$AC$3:$AC$10,プルダウン用!AE$3:AE$10,"",0)</f>
        <v/>
      </c>
      <c r="AJ60" s="85" t="str">
        <f>_xlfn.XLOOKUP($AG60,プルダウン用!$AC$3:$AC$10,プルダウン用!AF$3:AF$10,"",0)</f>
        <v/>
      </c>
      <c r="AK60" s="63"/>
      <c r="AL60" s="53"/>
      <c r="AM60" s="49"/>
      <c r="AN60" s="69" t="str">
        <f>IF($AM60="謝金経費に同じ",_xlfn.XLOOKUP(AG60,プルダウン用!$AQ$3:$AQ$12,プルダウン用!$AR$3:$AR$12,"",0),_xlfn.XLOOKUP($AM60,プルダウン用!$AH$3:$AH$5,プルダウン用!$AI$3:$AI$5,""))</f>
        <v/>
      </c>
      <c r="AO60" s="85" t="str">
        <f>IF($AN60="学内非常勤講師",_xlfn.XLOOKUP($N60,プルダウン用!$AW$3:$AW$7,プルダウン用!AX$3:AX$7,"",0),_xlfn.XLOOKUP($AN60,プルダウン用!$AQ$3:$AQ$12,プルダウン用!AS$3:AS$12,"",0))</f>
        <v/>
      </c>
      <c r="AP60" s="85" t="str">
        <f>IF($AN60="学内非常勤講師",_xlfn.XLOOKUP($N60,プルダウン用!$AW$3:$AW$7,プルダウン用!AY$3:AY$7,"",0),_xlfn.XLOOKUP($AN60,プルダウン用!$AQ$3:$AQ$12,プルダウン用!AT$3:AT$12,"",0))</f>
        <v/>
      </c>
      <c r="AQ60" s="85" t="str">
        <f>IF($AN60="学内非常勤講師",_xlfn.XLOOKUP($N60,プルダウン用!$AW$3:$AW$7,プルダウン用!AZ$3:AZ$7,"",0),_xlfn.XLOOKUP($AN60,プルダウン用!$AQ$3:$AQ$12,プルダウン用!AU$3:AU$12,"",0))</f>
        <v/>
      </c>
      <c r="AR60" s="79"/>
    </row>
    <row r="61" spans="2:44" ht="23.25" customHeight="1" x14ac:dyDescent="0.15">
      <c r="B61" s="54" t="str">
        <f t="shared" si="0"/>
        <v/>
      </c>
      <c r="C61" s="64"/>
      <c r="D61" s="64"/>
      <c r="E61" s="52"/>
      <c r="F61" s="52"/>
      <c r="G61" s="52"/>
      <c r="H61" s="53"/>
      <c r="I61" s="51"/>
      <c r="J61" s="7"/>
      <c r="K61" s="7"/>
      <c r="L61" s="52"/>
      <c r="M61" s="52"/>
      <c r="N61" s="49"/>
      <c r="O61" s="7"/>
      <c r="P61" s="50"/>
      <c r="Q61" s="51"/>
      <c r="R61" s="51"/>
      <c r="S61" s="48"/>
      <c r="T61" s="48"/>
      <c r="U61" s="48"/>
      <c r="V61" s="48"/>
      <c r="W61" s="48"/>
      <c r="X61" s="48"/>
      <c r="Y61" s="54" t="s">
        <v>92</v>
      </c>
      <c r="Z61" s="55" t="str">
        <f>IF(AND($M61="雇用", OR($R61="集中", $R61="期間内"),$N61&lt;&gt;"その他"),"担当開始日要追記",_xlfn.XLOOKUP($P61,プルダウン用!$S$3:$S$12,プルダウン用!T$3:T$12,"",0))</f>
        <v/>
      </c>
      <c r="AA61" s="55" t="str">
        <f>IF(AND($M61="雇用", OR($R61="集中", $R61="期間内"),$N61&lt;&gt;"その他"),"担当終了日要追記",_xlfn.XLOOKUP($P61,プルダウン用!$S$3:$S$12,プルダウン用!U$3:U$12,"",0))</f>
        <v/>
      </c>
      <c r="AB61" s="49"/>
      <c r="AC61" s="49"/>
      <c r="AD61" s="7"/>
      <c r="AE61" s="7"/>
      <c r="AF61" s="49"/>
      <c r="AG61" s="49"/>
      <c r="AH61" s="85" t="str">
        <f>_xlfn.XLOOKUP($AG61,プルダウン用!$AC$3:$AC$10,プルダウン用!AD$3:AD$10,"",0)</f>
        <v/>
      </c>
      <c r="AI61" s="85" t="str">
        <f>_xlfn.XLOOKUP($AG61,プルダウン用!$AC$3:$AC$10,プルダウン用!AE$3:AE$10,"",0)</f>
        <v/>
      </c>
      <c r="AJ61" s="85" t="str">
        <f>_xlfn.XLOOKUP($AG61,プルダウン用!$AC$3:$AC$10,プルダウン用!AF$3:AF$10,"",0)</f>
        <v/>
      </c>
      <c r="AK61" s="63"/>
      <c r="AL61" s="53"/>
      <c r="AM61" s="49"/>
      <c r="AN61" s="69" t="str">
        <f>IF($AM61="謝金経費に同じ",_xlfn.XLOOKUP(AG61,プルダウン用!$AQ$3:$AQ$12,プルダウン用!$AR$3:$AR$12,"",0),_xlfn.XLOOKUP($AM61,プルダウン用!$AH$3:$AH$5,プルダウン用!$AI$3:$AI$5,""))</f>
        <v/>
      </c>
      <c r="AO61" s="85" t="str">
        <f>IF($AN61="学内非常勤講師",_xlfn.XLOOKUP($N61,プルダウン用!$AW$3:$AW$7,プルダウン用!AX$3:AX$7,"",0),_xlfn.XLOOKUP($AN61,プルダウン用!$AQ$3:$AQ$12,プルダウン用!AS$3:AS$12,"",0))</f>
        <v/>
      </c>
      <c r="AP61" s="85" t="str">
        <f>IF($AN61="学内非常勤講師",_xlfn.XLOOKUP($N61,プルダウン用!$AW$3:$AW$7,プルダウン用!AY$3:AY$7,"",0),_xlfn.XLOOKUP($AN61,プルダウン用!$AQ$3:$AQ$12,プルダウン用!AT$3:AT$12,"",0))</f>
        <v/>
      </c>
      <c r="AQ61" s="85" t="str">
        <f>IF($AN61="学内非常勤講師",_xlfn.XLOOKUP($N61,プルダウン用!$AW$3:$AW$7,プルダウン用!AZ$3:AZ$7,"",0),_xlfn.XLOOKUP($AN61,プルダウン用!$AQ$3:$AQ$12,プルダウン用!AU$3:AU$12,"",0))</f>
        <v/>
      </c>
      <c r="AR61" s="79"/>
    </row>
    <row r="62" spans="2:44" ht="23.25" customHeight="1" x14ac:dyDescent="0.15">
      <c r="B62" s="54" t="str">
        <f t="shared" si="0"/>
        <v/>
      </c>
      <c r="C62" s="64"/>
      <c r="D62" s="64"/>
      <c r="E62" s="52"/>
      <c r="F62" s="52"/>
      <c r="G62" s="52"/>
      <c r="H62" s="53"/>
      <c r="I62" s="51"/>
      <c r="J62" s="7"/>
      <c r="K62" s="7"/>
      <c r="L62" s="52"/>
      <c r="M62" s="52"/>
      <c r="N62" s="49"/>
      <c r="O62" s="7"/>
      <c r="P62" s="50"/>
      <c r="Q62" s="51"/>
      <c r="R62" s="51"/>
      <c r="S62" s="48"/>
      <c r="T62" s="48"/>
      <c r="U62" s="48"/>
      <c r="V62" s="48"/>
      <c r="W62" s="48"/>
      <c r="X62" s="48"/>
      <c r="Y62" s="54" t="s">
        <v>92</v>
      </c>
      <c r="Z62" s="55" t="str">
        <f>IF(AND($M62="雇用", OR($R62="集中", $R62="期間内"),$N62&lt;&gt;"その他"),"担当開始日要追記",_xlfn.XLOOKUP($P62,プルダウン用!$S$3:$S$12,プルダウン用!T$3:T$12,"",0))</f>
        <v/>
      </c>
      <c r="AA62" s="55" t="str">
        <f>IF(AND($M62="雇用", OR($R62="集中", $R62="期間内"),$N62&lt;&gt;"その他"),"担当終了日要追記",_xlfn.XLOOKUP($P62,プルダウン用!$S$3:$S$12,プルダウン用!U$3:U$12,"",0))</f>
        <v/>
      </c>
      <c r="AB62" s="49"/>
      <c r="AC62" s="49"/>
      <c r="AD62" s="7"/>
      <c r="AE62" s="7"/>
      <c r="AF62" s="49"/>
      <c r="AG62" s="49"/>
      <c r="AH62" s="85" t="str">
        <f>_xlfn.XLOOKUP($AG62,プルダウン用!$AC$3:$AC$10,プルダウン用!AD$3:AD$10,"",0)</f>
        <v/>
      </c>
      <c r="AI62" s="85" t="str">
        <f>_xlfn.XLOOKUP($AG62,プルダウン用!$AC$3:$AC$10,プルダウン用!AE$3:AE$10,"",0)</f>
        <v/>
      </c>
      <c r="AJ62" s="85" t="str">
        <f>_xlfn.XLOOKUP($AG62,プルダウン用!$AC$3:$AC$10,プルダウン用!AF$3:AF$10,"",0)</f>
        <v/>
      </c>
      <c r="AK62" s="63"/>
      <c r="AL62" s="53"/>
      <c r="AM62" s="49"/>
      <c r="AN62" s="69" t="str">
        <f>IF($AM62="謝金経費に同じ",_xlfn.XLOOKUP(AG62,プルダウン用!$AQ$3:$AQ$12,プルダウン用!$AR$3:$AR$12,"",0),_xlfn.XLOOKUP($AM62,プルダウン用!$AH$3:$AH$5,プルダウン用!$AI$3:$AI$5,""))</f>
        <v/>
      </c>
      <c r="AO62" s="85" t="str">
        <f>IF($AN62="学内非常勤講師",_xlfn.XLOOKUP($N62,プルダウン用!$AW$3:$AW$7,プルダウン用!AX$3:AX$7,"",0),_xlfn.XLOOKUP($AN62,プルダウン用!$AQ$3:$AQ$12,プルダウン用!AS$3:AS$12,"",0))</f>
        <v/>
      </c>
      <c r="AP62" s="85" t="str">
        <f>IF($AN62="学内非常勤講師",_xlfn.XLOOKUP($N62,プルダウン用!$AW$3:$AW$7,プルダウン用!AY$3:AY$7,"",0),_xlfn.XLOOKUP($AN62,プルダウン用!$AQ$3:$AQ$12,プルダウン用!AT$3:AT$12,"",0))</f>
        <v/>
      </c>
      <c r="AQ62" s="85" t="str">
        <f>IF($AN62="学内非常勤講師",_xlfn.XLOOKUP($N62,プルダウン用!$AW$3:$AW$7,プルダウン用!AZ$3:AZ$7,"",0),_xlfn.XLOOKUP($AN62,プルダウン用!$AQ$3:$AQ$12,プルダウン用!AU$3:AU$12,"",0))</f>
        <v/>
      </c>
      <c r="AR62" s="79"/>
    </row>
    <row r="63" spans="2:44" ht="23.25" customHeight="1" x14ac:dyDescent="0.15">
      <c r="B63" s="54" t="str">
        <f t="shared" si="0"/>
        <v/>
      </c>
      <c r="C63" s="64"/>
      <c r="D63" s="64"/>
      <c r="E63" s="52"/>
      <c r="F63" s="52"/>
      <c r="G63" s="52"/>
      <c r="H63" s="53"/>
      <c r="I63" s="51"/>
      <c r="J63" s="7"/>
      <c r="K63" s="7"/>
      <c r="L63" s="52"/>
      <c r="M63" s="52"/>
      <c r="N63" s="49"/>
      <c r="O63" s="7"/>
      <c r="P63" s="50"/>
      <c r="Q63" s="51"/>
      <c r="R63" s="51"/>
      <c r="S63" s="48"/>
      <c r="T63" s="48"/>
      <c r="U63" s="48"/>
      <c r="V63" s="48"/>
      <c r="W63" s="48"/>
      <c r="X63" s="48"/>
      <c r="Y63" s="54" t="s">
        <v>92</v>
      </c>
      <c r="Z63" s="55" t="str">
        <f>IF(AND($M63="雇用", OR($R63="集中", $R63="期間内"),$N63&lt;&gt;"その他"),"担当開始日要追記",_xlfn.XLOOKUP($P63,プルダウン用!$S$3:$S$12,プルダウン用!T$3:T$12,"",0))</f>
        <v/>
      </c>
      <c r="AA63" s="55" t="str">
        <f>IF(AND($M63="雇用", OR($R63="集中", $R63="期間内"),$N63&lt;&gt;"その他"),"担当終了日要追記",_xlfn.XLOOKUP($P63,プルダウン用!$S$3:$S$12,プルダウン用!U$3:U$12,"",0))</f>
        <v/>
      </c>
      <c r="AB63" s="49"/>
      <c r="AC63" s="49"/>
      <c r="AD63" s="7"/>
      <c r="AE63" s="7"/>
      <c r="AF63" s="49"/>
      <c r="AG63" s="49"/>
      <c r="AH63" s="85" t="str">
        <f>_xlfn.XLOOKUP($AG63,プルダウン用!$AC$3:$AC$10,プルダウン用!AD$3:AD$10,"",0)</f>
        <v/>
      </c>
      <c r="AI63" s="85" t="str">
        <f>_xlfn.XLOOKUP($AG63,プルダウン用!$AC$3:$AC$10,プルダウン用!AE$3:AE$10,"",0)</f>
        <v/>
      </c>
      <c r="AJ63" s="85" t="str">
        <f>_xlfn.XLOOKUP($AG63,プルダウン用!$AC$3:$AC$10,プルダウン用!AF$3:AF$10,"",0)</f>
        <v/>
      </c>
      <c r="AK63" s="63"/>
      <c r="AL63" s="53"/>
      <c r="AM63" s="49"/>
      <c r="AN63" s="69" t="str">
        <f>IF($AM63="謝金経費に同じ",_xlfn.XLOOKUP(AG63,プルダウン用!$AQ$3:$AQ$12,プルダウン用!$AR$3:$AR$12,"",0),_xlfn.XLOOKUP($AM63,プルダウン用!$AH$3:$AH$5,プルダウン用!$AI$3:$AI$5,""))</f>
        <v/>
      </c>
      <c r="AO63" s="85" t="str">
        <f>IF($AN63="学内非常勤講師",_xlfn.XLOOKUP($N63,プルダウン用!$AW$3:$AW$7,プルダウン用!AX$3:AX$7,"",0),_xlfn.XLOOKUP($AN63,プルダウン用!$AQ$3:$AQ$12,プルダウン用!AS$3:AS$12,"",0))</f>
        <v/>
      </c>
      <c r="AP63" s="85" t="str">
        <f>IF($AN63="学内非常勤講師",_xlfn.XLOOKUP($N63,プルダウン用!$AW$3:$AW$7,プルダウン用!AY$3:AY$7,"",0),_xlfn.XLOOKUP($AN63,プルダウン用!$AQ$3:$AQ$12,プルダウン用!AT$3:AT$12,"",0))</f>
        <v/>
      </c>
      <c r="AQ63" s="85" t="str">
        <f>IF($AN63="学内非常勤講師",_xlfn.XLOOKUP($N63,プルダウン用!$AW$3:$AW$7,プルダウン用!AZ$3:AZ$7,"",0),_xlfn.XLOOKUP($AN63,プルダウン用!$AQ$3:$AQ$12,プルダウン用!AU$3:AU$12,"",0))</f>
        <v/>
      </c>
      <c r="AR63" s="79"/>
    </row>
    <row r="64" spans="2:44" ht="23.25" customHeight="1" x14ac:dyDescent="0.15">
      <c r="B64" s="54" t="str">
        <f t="shared" si="0"/>
        <v/>
      </c>
      <c r="C64" s="64"/>
      <c r="D64" s="64"/>
      <c r="E64" s="52"/>
      <c r="F64" s="52"/>
      <c r="G64" s="52"/>
      <c r="H64" s="53"/>
      <c r="I64" s="51"/>
      <c r="J64" s="7"/>
      <c r="K64" s="7"/>
      <c r="L64" s="52"/>
      <c r="M64" s="52"/>
      <c r="N64" s="49"/>
      <c r="O64" s="7"/>
      <c r="P64" s="50"/>
      <c r="Q64" s="51"/>
      <c r="R64" s="51"/>
      <c r="S64" s="48"/>
      <c r="T64" s="48"/>
      <c r="U64" s="48"/>
      <c r="V64" s="48"/>
      <c r="W64" s="48"/>
      <c r="X64" s="48"/>
      <c r="Y64" s="54" t="s">
        <v>92</v>
      </c>
      <c r="Z64" s="55" t="str">
        <f>IF(AND($M64="雇用", OR($R64="集中", $R64="期間内"),$N64&lt;&gt;"その他"),"担当開始日要追記",_xlfn.XLOOKUP($P64,プルダウン用!$S$3:$S$12,プルダウン用!T$3:T$12,"",0))</f>
        <v/>
      </c>
      <c r="AA64" s="55" t="str">
        <f>IF(AND($M64="雇用", OR($R64="集中", $R64="期間内"),$N64&lt;&gt;"その他"),"担当終了日要追記",_xlfn.XLOOKUP($P64,プルダウン用!$S$3:$S$12,プルダウン用!U$3:U$12,"",0))</f>
        <v/>
      </c>
      <c r="AB64" s="49"/>
      <c r="AC64" s="49"/>
      <c r="AD64" s="7"/>
      <c r="AE64" s="7"/>
      <c r="AF64" s="49"/>
      <c r="AG64" s="49"/>
      <c r="AH64" s="85" t="str">
        <f>_xlfn.XLOOKUP($AG64,プルダウン用!$AC$3:$AC$10,プルダウン用!AD$3:AD$10,"",0)</f>
        <v/>
      </c>
      <c r="AI64" s="85" t="str">
        <f>_xlfn.XLOOKUP($AG64,プルダウン用!$AC$3:$AC$10,プルダウン用!AE$3:AE$10,"",0)</f>
        <v/>
      </c>
      <c r="AJ64" s="85" t="str">
        <f>_xlfn.XLOOKUP($AG64,プルダウン用!$AC$3:$AC$10,プルダウン用!AF$3:AF$10,"",0)</f>
        <v/>
      </c>
      <c r="AK64" s="63"/>
      <c r="AL64" s="53"/>
      <c r="AM64" s="49"/>
      <c r="AN64" s="69" t="str">
        <f>IF($AM64="謝金経費に同じ",_xlfn.XLOOKUP(AG64,プルダウン用!$AQ$3:$AQ$12,プルダウン用!$AR$3:$AR$12,"",0),_xlfn.XLOOKUP($AM64,プルダウン用!$AH$3:$AH$5,プルダウン用!$AI$3:$AI$5,""))</f>
        <v/>
      </c>
      <c r="AO64" s="85" t="str">
        <f>IF($AN64="学内非常勤講師",_xlfn.XLOOKUP($N64,プルダウン用!$AW$3:$AW$7,プルダウン用!AX$3:AX$7,"",0),_xlfn.XLOOKUP($AN64,プルダウン用!$AQ$3:$AQ$12,プルダウン用!AS$3:AS$12,"",0))</f>
        <v/>
      </c>
      <c r="AP64" s="85" t="str">
        <f>IF($AN64="学内非常勤講師",_xlfn.XLOOKUP($N64,プルダウン用!$AW$3:$AW$7,プルダウン用!AY$3:AY$7,"",0),_xlfn.XLOOKUP($AN64,プルダウン用!$AQ$3:$AQ$12,プルダウン用!AT$3:AT$12,"",0))</f>
        <v/>
      </c>
      <c r="AQ64" s="85" t="str">
        <f>IF($AN64="学内非常勤講師",_xlfn.XLOOKUP($N64,プルダウン用!$AW$3:$AW$7,プルダウン用!AZ$3:AZ$7,"",0),_xlfn.XLOOKUP($AN64,プルダウン用!$AQ$3:$AQ$12,プルダウン用!AU$3:AU$12,"",0))</f>
        <v/>
      </c>
      <c r="AR64" s="79"/>
    </row>
    <row r="65" spans="2:44" ht="23.25" customHeight="1" x14ac:dyDescent="0.15">
      <c r="B65" s="54" t="str">
        <f t="shared" si="0"/>
        <v/>
      </c>
      <c r="C65" s="64"/>
      <c r="D65" s="64"/>
      <c r="E65" s="52"/>
      <c r="F65" s="52"/>
      <c r="G65" s="52"/>
      <c r="H65" s="53"/>
      <c r="I65" s="51"/>
      <c r="J65" s="7"/>
      <c r="K65" s="7"/>
      <c r="L65" s="52"/>
      <c r="M65" s="52"/>
      <c r="N65" s="49"/>
      <c r="O65" s="7"/>
      <c r="P65" s="50"/>
      <c r="Q65" s="51"/>
      <c r="R65" s="51"/>
      <c r="S65" s="48"/>
      <c r="T65" s="48"/>
      <c r="U65" s="48"/>
      <c r="V65" s="48"/>
      <c r="W65" s="48"/>
      <c r="X65" s="48"/>
      <c r="Y65" s="54" t="s">
        <v>92</v>
      </c>
      <c r="Z65" s="55" t="str">
        <f>IF(AND($M65="雇用", OR($R65="集中", $R65="期間内"),$N65&lt;&gt;"その他"),"担当開始日要追記",_xlfn.XLOOKUP($P65,プルダウン用!$S$3:$S$12,プルダウン用!T$3:T$12,"",0))</f>
        <v/>
      </c>
      <c r="AA65" s="55" t="str">
        <f>IF(AND($M65="雇用", OR($R65="集中", $R65="期間内"),$N65&lt;&gt;"その他"),"担当終了日要追記",_xlfn.XLOOKUP($P65,プルダウン用!$S$3:$S$12,プルダウン用!U$3:U$12,"",0))</f>
        <v/>
      </c>
      <c r="AB65" s="49"/>
      <c r="AC65" s="49"/>
      <c r="AD65" s="7"/>
      <c r="AE65" s="7"/>
      <c r="AF65" s="49"/>
      <c r="AG65" s="49"/>
      <c r="AH65" s="85" t="str">
        <f>_xlfn.XLOOKUP($AG65,プルダウン用!$AC$3:$AC$10,プルダウン用!AD$3:AD$10,"",0)</f>
        <v/>
      </c>
      <c r="AI65" s="85" t="str">
        <f>_xlfn.XLOOKUP($AG65,プルダウン用!$AC$3:$AC$10,プルダウン用!AE$3:AE$10,"",0)</f>
        <v/>
      </c>
      <c r="AJ65" s="85" t="str">
        <f>_xlfn.XLOOKUP($AG65,プルダウン用!$AC$3:$AC$10,プルダウン用!AF$3:AF$10,"",0)</f>
        <v/>
      </c>
      <c r="AK65" s="63"/>
      <c r="AL65" s="53"/>
      <c r="AM65" s="49"/>
      <c r="AN65" s="69" t="str">
        <f>IF($AM65="謝金経費に同じ",_xlfn.XLOOKUP(AG65,プルダウン用!$AQ$3:$AQ$12,プルダウン用!$AR$3:$AR$12,"",0),_xlfn.XLOOKUP($AM65,プルダウン用!$AH$3:$AH$5,プルダウン用!$AI$3:$AI$5,""))</f>
        <v/>
      </c>
      <c r="AO65" s="85" t="str">
        <f>IF($AN65="学内非常勤講師",_xlfn.XLOOKUP($N65,プルダウン用!$AW$3:$AW$7,プルダウン用!AX$3:AX$7,"",0),_xlfn.XLOOKUP($AN65,プルダウン用!$AQ$3:$AQ$12,プルダウン用!AS$3:AS$12,"",0))</f>
        <v/>
      </c>
      <c r="AP65" s="85" t="str">
        <f>IF($AN65="学内非常勤講師",_xlfn.XLOOKUP($N65,プルダウン用!$AW$3:$AW$7,プルダウン用!AY$3:AY$7,"",0),_xlfn.XLOOKUP($AN65,プルダウン用!$AQ$3:$AQ$12,プルダウン用!AT$3:AT$12,"",0))</f>
        <v/>
      </c>
      <c r="AQ65" s="85" t="str">
        <f>IF($AN65="学内非常勤講師",_xlfn.XLOOKUP($N65,プルダウン用!$AW$3:$AW$7,プルダウン用!AZ$3:AZ$7,"",0),_xlfn.XLOOKUP($AN65,プルダウン用!$AQ$3:$AQ$12,プルダウン用!AU$3:AU$12,"",0))</f>
        <v/>
      </c>
      <c r="AR65" s="79"/>
    </row>
    <row r="66" spans="2:44" ht="23.25" customHeight="1" x14ac:dyDescent="0.15">
      <c r="B66" s="54" t="str">
        <f t="shared" si="0"/>
        <v/>
      </c>
      <c r="C66" s="64"/>
      <c r="D66" s="64"/>
      <c r="E66" s="52"/>
      <c r="F66" s="52"/>
      <c r="G66" s="52"/>
      <c r="H66" s="53"/>
      <c r="I66" s="51"/>
      <c r="J66" s="7"/>
      <c r="K66" s="7"/>
      <c r="L66" s="52"/>
      <c r="M66" s="52"/>
      <c r="N66" s="49"/>
      <c r="O66" s="7"/>
      <c r="P66" s="50"/>
      <c r="Q66" s="51"/>
      <c r="R66" s="51"/>
      <c r="S66" s="48"/>
      <c r="T66" s="48"/>
      <c r="U66" s="48"/>
      <c r="V66" s="48"/>
      <c r="W66" s="48"/>
      <c r="X66" s="48"/>
      <c r="Y66" s="54" t="s">
        <v>92</v>
      </c>
      <c r="Z66" s="55" t="str">
        <f>IF(AND($M66="雇用", OR($R66="集中", $R66="期間内"),$N66&lt;&gt;"その他"),"担当開始日要追記",_xlfn.XLOOKUP($P66,プルダウン用!$S$3:$S$12,プルダウン用!T$3:T$12,"",0))</f>
        <v/>
      </c>
      <c r="AA66" s="55" t="str">
        <f>IF(AND($M66="雇用", OR($R66="集中", $R66="期間内"),$N66&lt;&gt;"その他"),"担当終了日要追記",_xlfn.XLOOKUP($P66,プルダウン用!$S$3:$S$12,プルダウン用!U$3:U$12,"",0))</f>
        <v/>
      </c>
      <c r="AB66" s="49"/>
      <c r="AC66" s="49"/>
      <c r="AD66" s="7"/>
      <c r="AE66" s="7"/>
      <c r="AF66" s="49"/>
      <c r="AG66" s="49"/>
      <c r="AH66" s="85" t="str">
        <f>_xlfn.XLOOKUP($AG66,プルダウン用!$AC$3:$AC$10,プルダウン用!AD$3:AD$10,"",0)</f>
        <v/>
      </c>
      <c r="AI66" s="85" t="str">
        <f>_xlfn.XLOOKUP($AG66,プルダウン用!$AC$3:$AC$10,プルダウン用!AE$3:AE$10,"",0)</f>
        <v/>
      </c>
      <c r="AJ66" s="85" t="str">
        <f>_xlfn.XLOOKUP($AG66,プルダウン用!$AC$3:$AC$10,プルダウン用!AF$3:AF$10,"",0)</f>
        <v/>
      </c>
      <c r="AK66" s="63"/>
      <c r="AL66" s="53"/>
      <c r="AM66" s="49"/>
      <c r="AN66" s="69" t="str">
        <f>IF($AM66="謝金経費に同じ",_xlfn.XLOOKUP(AG66,プルダウン用!$AQ$3:$AQ$12,プルダウン用!$AR$3:$AR$12,"",0),_xlfn.XLOOKUP($AM66,プルダウン用!$AH$3:$AH$5,プルダウン用!$AI$3:$AI$5,""))</f>
        <v/>
      </c>
      <c r="AO66" s="85" t="str">
        <f>IF($AN66="学内非常勤講師",_xlfn.XLOOKUP($N66,プルダウン用!$AW$3:$AW$7,プルダウン用!AX$3:AX$7,"",0),_xlfn.XLOOKUP($AN66,プルダウン用!$AQ$3:$AQ$12,プルダウン用!AS$3:AS$12,"",0))</f>
        <v/>
      </c>
      <c r="AP66" s="85" t="str">
        <f>IF($AN66="学内非常勤講師",_xlfn.XLOOKUP($N66,プルダウン用!$AW$3:$AW$7,プルダウン用!AY$3:AY$7,"",0),_xlfn.XLOOKUP($AN66,プルダウン用!$AQ$3:$AQ$12,プルダウン用!AT$3:AT$12,"",0))</f>
        <v/>
      </c>
      <c r="AQ66" s="85" t="str">
        <f>IF($AN66="学内非常勤講師",_xlfn.XLOOKUP($N66,プルダウン用!$AW$3:$AW$7,プルダウン用!AZ$3:AZ$7,"",0),_xlfn.XLOOKUP($AN66,プルダウン用!$AQ$3:$AQ$12,プルダウン用!AU$3:AU$12,"",0))</f>
        <v/>
      </c>
      <c r="AR66" s="79"/>
    </row>
    <row r="67" spans="2:44" ht="23.25" customHeight="1" x14ac:dyDescent="0.15">
      <c r="B67" s="54" t="str">
        <f t="shared" si="0"/>
        <v/>
      </c>
      <c r="C67" s="64"/>
      <c r="D67" s="64"/>
      <c r="E67" s="52"/>
      <c r="F67" s="52"/>
      <c r="G67" s="52"/>
      <c r="H67" s="53"/>
      <c r="I67" s="51"/>
      <c r="J67" s="7"/>
      <c r="K67" s="7"/>
      <c r="L67" s="52"/>
      <c r="M67" s="52"/>
      <c r="N67" s="49"/>
      <c r="O67" s="7"/>
      <c r="P67" s="50"/>
      <c r="Q67" s="51"/>
      <c r="R67" s="51"/>
      <c r="S67" s="48"/>
      <c r="T67" s="48"/>
      <c r="U67" s="48"/>
      <c r="V67" s="48"/>
      <c r="W67" s="48"/>
      <c r="X67" s="48"/>
      <c r="Y67" s="54" t="s">
        <v>92</v>
      </c>
      <c r="Z67" s="55" t="str">
        <f>IF(AND($M67="雇用", OR($R67="集中", $R67="期間内"),$N67&lt;&gt;"その他"),"担当開始日要追記",_xlfn.XLOOKUP($P67,プルダウン用!$S$3:$S$12,プルダウン用!T$3:T$12,"",0))</f>
        <v/>
      </c>
      <c r="AA67" s="55" t="str">
        <f>IF(AND($M67="雇用", OR($R67="集中", $R67="期間内"),$N67&lt;&gt;"その他"),"担当終了日要追記",_xlfn.XLOOKUP($P67,プルダウン用!$S$3:$S$12,プルダウン用!U$3:U$12,"",0))</f>
        <v/>
      </c>
      <c r="AB67" s="49"/>
      <c r="AC67" s="49"/>
      <c r="AD67" s="7"/>
      <c r="AE67" s="7"/>
      <c r="AF67" s="49"/>
      <c r="AG67" s="49"/>
      <c r="AH67" s="85" t="str">
        <f>_xlfn.XLOOKUP($AG67,プルダウン用!$AC$3:$AC$10,プルダウン用!AD$3:AD$10,"",0)</f>
        <v/>
      </c>
      <c r="AI67" s="85" t="str">
        <f>_xlfn.XLOOKUP($AG67,プルダウン用!$AC$3:$AC$10,プルダウン用!AE$3:AE$10,"",0)</f>
        <v/>
      </c>
      <c r="AJ67" s="85" t="str">
        <f>_xlfn.XLOOKUP($AG67,プルダウン用!$AC$3:$AC$10,プルダウン用!AF$3:AF$10,"",0)</f>
        <v/>
      </c>
      <c r="AK67" s="63"/>
      <c r="AL67" s="53"/>
      <c r="AM67" s="49"/>
      <c r="AN67" s="69" t="str">
        <f>IF($AM67="謝金経費に同じ",_xlfn.XLOOKUP(AG67,プルダウン用!$AQ$3:$AQ$12,プルダウン用!$AR$3:$AR$12,"",0),_xlfn.XLOOKUP($AM67,プルダウン用!$AH$3:$AH$5,プルダウン用!$AI$3:$AI$5,""))</f>
        <v/>
      </c>
      <c r="AO67" s="85" t="str">
        <f>IF($AN67="学内非常勤講師",_xlfn.XLOOKUP($N67,プルダウン用!$AW$3:$AW$7,プルダウン用!AX$3:AX$7,"",0),_xlfn.XLOOKUP($AN67,プルダウン用!$AQ$3:$AQ$12,プルダウン用!AS$3:AS$12,"",0))</f>
        <v/>
      </c>
      <c r="AP67" s="85" t="str">
        <f>IF($AN67="学内非常勤講師",_xlfn.XLOOKUP($N67,プルダウン用!$AW$3:$AW$7,プルダウン用!AY$3:AY$7,"",0),_xlfn.XLOOKUP($AN67,プルダウン用!$AQ$3:$AQ$12,プルダウン用!AT$3:AT$12,"",0))</f>
        <v/>
      </c>
      <c r="AQ67" s="85" t="str">
        <f>IF($AN67="学内非常勤講師",_xlfn.XLOOKUP($N67,プルダウン用!$AW$3:$AW$7,プルダウン用!AZ$3:AZ$7,"",0),_xlfn.XLOOKUP($AN67,プルダウン用!$AQ$3:$AQ$12,プルダウン用!AU$3:AU$12,"",0))</f>
        <v/>
      </c>
      <c r="AR67" s="79"/>
    </row>
    <row r="68" spans="2:44" ht="23.25" customHeight="1" x14ac:dyDescent="0.15">
      <c r="B68" s="54" t="str">
        <f t="shared" si="0"/>
        <v/>
      </c>
      <c r="C68" s="64"/>
      <c r="D68" s="64"/>
      <c r="E68" s="52"/>
      <c r="F68" s="52"/>
      <c r="G68" s="52"/>
      <c r="H68" s="53"/>
      <c r="I68" s="51"/>
      <c r="J68" s="7"/>
      <c r="K68" s="7"/>
      <c r="L68" s="52"/>
      <c r="M68" s="52"/>
      <c r="N68" s="49"/>
      <c r="O68" s="7"/>
      <c r="P68" s="50"/>
      <c r="Q68" s="51"/>
      <c r="R68" s="51"/>
      <c r="S68" s="48"/>
      <c r="T68" s="48"/>
      <c r="U68" s="48"/>
      <c r="V68" s="48"/>
      <c r="W68" s="48"/>
      <c r="X68" s="48"/>
      <c r="Y68" s="54" t="s">
        <v>92</v>
      </c>
      <c r="Z68" s="55" t="str">
        <f>IF(AND($M68="雇用", OR($R68="集中", $R68="期間内"),$N68&lt;&gt;"その他"),"担当開始日要追記",_xlfn.XLOOKUP($P68,プルダウン用!$S$3:$S$12,プルダウン用!T$3:T$12,"",0))</f>
        <v/>
      </c>
      <c r="AA68" s="55" t="str">
        <f>IF(AND($M68="雇用", OR($R68="集中", $R68="期間内"),$N68&lt;&gt;"その他"),"担当終了日要追記",_xlfn.XLOOKUP($P68,プルダウン用!$S$3:$S$12,プルダウン用!U$3:U$12,"",0))</f>
        <v/>
      </c>
      <c r="AB68" s="49"/>
      <c r="AC68" s="49"/>
      <c r="AD68" s="7"/>
      <c r="AE68" s="7"/>
      <c r="AF68" s="49"/>
      <c r="AG68" s="49"/>
      <c r="AH68" s="85" t="str">
        <f>_xlfn.XLOOKUP($AG68,プルダウン用!$AC$3:$AC$10,プルダウン用!AD$3:AD$10,"",0)</f>
        <v/>
      </c>
      <c r="AI68" s="85" t="str">
        <f>_xlfn.XLOOKUP($AG68,プルダウン用!$AC$3:$AC$10,プルダウン用!AE$3:AE$10,"",0)</f>
        <v/>
      </c>
      <c r="AJ68" s="85" t="str">
        <f>_xlfn.XLOOKUP($AG68,プルダウン用!$AC$3:$AC$10,プルダウン用!AF$3:AF$10,"",0)</f>
        <v/>
      </c>
      <c r="AK68" s="63"/>
      <c r="AL68" s="53"/>
      <c r="AM68" s="49"/>
      <c r="AN68" s="69" t="str">
        <f>IF($AM68="謝金経費に同じ",_xlfn.XLOOKUP(AG68,プルダウン用!$AQ$3:$AQ$12,プルダウン用!$AR$3:$AR$12,"",0),_xlfn.XLOOKUP($AM68,プルダウン用!$AH$3:$AH$5,プルダウン用!$AI$3:$AI$5,""))</f>
        <v/>
      </c>
      <c r="AO68" s="85" t="str">
        <f>IF($AN68="学内非常勤講師",_xlfn.XLOOKUP($N68,プルダウン用!$AW$3:$AW$7,プルダウン用!AX$3:AX$7,"",0),_xlfn.XLOOKUP($AN68,プルダウン用!$AQ$3:$AQ$12,プルダウン用!AS$3:AS$12,"",0))</f>
        <v/>
      </c>
      <c r="AP68" s="85" t="str">
        <f>IF($AN68="学内非常勤講師",_xlfn.XLOOKUP($N68,プルダウン用!$AW$3:$AW$7,プルダウン用!AY$3:AY$7,"",0),_xlfn.XLOOKUP($AN68,プルダウン用!$AQ$3:$AQ$12,プルダウン用!AT$3:AT$12,"",0))</f>
        <v/>
      </c>
      <c r="AQ68" s="85" t="str">
        <f>IF($AN68="学内非常勤講師",_xlfn.XLOOKUP($N68,プルダウン用!$AW$3:$AW$7,プルダウン用!AZ$3:AZ$7,"",0),_xlfn.XLOOKUP($AN68,プルダウン用!$AQ$3:$AQ$12,プルダウン用!AU$3:AU$12,"",0))</f>
        <v/>
      </c>
      <c r="AR68" s="79"/>
    </row>
    <row r="69" spans="2:44" ht="23.25" customHeight="1" x14ac:dyDescent="0.15">
      <c r="B69" s="54" t="str">
        <f t="shared" si="0"/>
        <v/>
      </c>
      <c r="C69" s="64"/>
      <c r="D69" s="64"/>
      <c r="E69" s="52"/>
      <c r="F69" s="52"/>
      <c r="G69" s="52"/>
      <c r="H69" s="53"/>
      <c r="I69" s="51"/>
      <c r="J69" s="7"/>
      <c r="K69" s="7"/>
      <c r="L69" s="52"/>
      <c r="M69" s="52"/>
      <c r="N69" s="49"/>
      <c r="O69" s="7"/>
      <c r="P69" s="50"/>
      <c r="Q69" s="51"/>
      <c r="R69" s="51"/>
      <c r="S69" s="48"/>
      <c r="T69" s="48"/>
      <c r="U69" s="48"/>
      <c r="V69" s="48"/>
      <c r="W69" s="48"/>
      <c r="X69" s="48"/>
      <c r="Y69" s="54" t="s">
        <v>92</v>
      </c>
      <c r="Z69" s="55" t="str">
        <f>IF(AND($M69="雇用", OR($R69="集中", $R69="期間内"),$N69&lt;&gt;"その他"),"担当開始日要追記",_xlfn.XLOOKUP($P69,プルダウン用!$S$3:$S$12,プルダウン用!T$3:T$12,"",0))</f>
        <v/>
      </c>
      <c r="AA69" s="55" t="str">
        <f>IF(AND($M69="雇用", OR($R69="集中", $R69="期間内"),$N69&lt;&gt;"その他"),"担当終了日要追記",_xlfn.XLOOKUP($P69,プルダウン用!$S$3:$S$12,プルダウン用!U$3:U$12,"",0))</f>
        <v/>
      </c>
      <c r="AB69" s="49"/>
      <c r="AC69" s="49"/>
      <c r="AD69" s="7"/>
      <c r="AE69" s="7"/>
      <c r="AF69" s="49"/>
      <c r="AG69" s="49"/>
      <c r="AH69" s="85" t="str">
        <f>_xlfn.XLOOKUP($AG69,プルダウン用!$AC$3:$AC$10,プルダウン用!AD$3:AD$10,"",0)</f>
        <v/>
      </c>
      <c r="AI69" s="85" t="str">
        <f>_xlfn.XLOOKUP($AG69,プルダウン用!$AC$3:$AC$10,プルダウン用!AE$3:AE$10,"",0)</f>
        <v/>
      </c>
      <c r="AJ69" s="85" t="str">
        <f>_xlfn.XLOOKUP($AG69,プルダウン用!$AC$3:$AC$10,プルダウン用!AF$3:AF$10,"",0)</f>
        <v/>
      </c>
      <c r="AK69" s="63"/>
      <c r="AL69" s="53"/>
      <c r="AM69" s="49"/>
      <c r="AN69" s="69" t="str">
        <f>IF($AM69="謝金経費に同じ",_xlfn.XLOOKUP(AG69,プルダウン用!$AQ$3:$AQ$12,プルダウン用!$AR$3:$AR$12,"",0),_xlfn.XLOOKUP($AM69,プルダウン用!$AH$3:$AH$5,プルダウン用!$AI$3:$AI$5,""))</f>
        <v/>
      </c>
      <c r="AO69" s="85" t="str">
        <f>IF($AN69="学内非常勤講師",_xlfn.XLOOKUP($N69,プルダウン用!$AW$3:$AW$7,プルダウン用!AX$3:AX$7,"",0),_xlfn.XLOOKUP($AN69,プルダウン用!$AQ$3:$AQ$12,プルダウン用!AS$3:AS$12,"",0))</f>
        <v/>
      </c>
      <c r="AP69" s="85" t="str">
        <f>IF($AN69="学内非常勤講師",_xlfn.XLOOKUP($N69,プルダウン用!$AW$3:$AW$7,プルダウン用!AY$3:AY$7,"",0),_xlfn.XLOOKUP($AN69,プルダウン用!$AQ$3:$AQ$12,プルダウン用!AT$3:AT$12,"",0))</f>
        <v/>
      </c>
      <c r="AQ69" s="85" t="str">
        <f>IF($AN69="学内非常勤講師",_xlfn.XLOOKUP($N69,プルダウン用!$AW$3:$AW$7,プルダウン用!AZ$3:AZ$7,"",0),_xlfn.XLOOKUP($AN69,プルダウン用!$AQ$3:$AQ$12,プルダウン用!AU$3:AU$12,"",0))</f>
        <v/>
      </c>
      <c r="AR69" s="79"/>
    </row>
    <row r="70" spans="2:44" ht="23.25" customHeight="1" x14ac:dyDescent="0.15">
      <c r="B70" s="54" t="str">
        <f t="shared" si="0"/>
        <v/>
      </c>
      <c r="C70" s="64"/>
      <c r="D70" s="64"/>
      <c r="E70" s="52"/>
      <c r="F70" s="52"/>
      <c r="G70" s="52"/>
      <c r="H70" s="53"/>
      <c r="I70" s="51"/>
      <c r="J70" s="7"/>
      <c r="K70" s="7"/>
      <c r="L70" s="52"/>
      <c r="M70" s="52"/>
      <c r="N70" s="49"/>
      <c r="O70" s="7"/>
      <c r="P70" s="50"/>
      <c r="Q70" s="51"/>
      <c r="R70" s="51"/>
      <c r="S70" s="48"/>
      <c r="T70" s="48"/>
      <c r="U70" s="48"/>
      <c r="V70" s="48"/>
      <c r="W70" s="48"/>
      <c r="X70" s="48"/>
      <c r="Y70" s="54" t="s">
        <v>92</v>
      </c>
      <c r="Z70" s="55" t="str">
        <f>IF(AND($M70="雇用", OR($R70="集中", $R70="期間内"),$N70&lt;&gt;"その他"),"担当開始日要追記",_xlfn.XLOOKUP($P70,プルダウン用!$S$3:$S$12,プルダウン用!T$3:T$12,"",0))</f>
        <v/>
      </c>
      <c r="AA70" s="55" t="str">
        <f>IF(AND($M70="雇用", OR($R70="集中", $R70="期間内"),$N70&lt;&gt;"その他"),"担当終了日要追記",_xlfn.XLOOKUP($P70,プルダウン用!$S$3:$S$12,プルダウン用!U$3:U$12,"",0))</f>
        <v/>
      </c>
      <c r="AB70" s="49"/>
      <c r="AC70" s="49"/>
      <c r="AD70" s="7"/>
      <c r="AE70" s="7"/>
      <c r="AF70" s="49"/>
      <c r="AG70" s="49"/>
      <c r="AH70" s="85" t="str">
        <f>_xlfn.XLOOKUP($AG70,プルダウン用!$AC$3:$AC$10,プルダウン用!AD$3:AD$10,"",0)</f>
        <v/>
      </c>
      <c r="AI70" s="85" t="str">
        <f>_xlfn.XLOOKUP($AG70,プルダウン用!$AC$3:$AC$10,プルダウン用!AE$3:AE$10,"",0)</f>
        <v/>
      </c>
      <c r="AJ70" s="85" t="str">
        <f>_xlfn.XLOOKUP($AG70,プルダウン用!$AC$3:$AC$10,プルダウン用!AF$3:AF$10,"",0)</f>
        <v/>
      </c>
      <c r="AK70" s="63"/>
      <c r="AL70" s="53"/>
      <c r="AM70" s="49"/>
      <c r="AN70" s="69" t="str">
        <f>IF($AM70="謝金経費に同じ",_xlfn.XLOOKUP(AG70,プルダウン用!$AQ$3:$AQ$12,プルダウン用!$AR$3:$AR$12,"",0),_xlfn.XLOOKUP($AM70,プルダウン用!$AH$3:$AH$5,プルダウン用!$AI$3:$AI$5,""))</f>
        <v/>
      </c>
      <c r="AO70" s="85" t="str">
        <f>IF($AN70="学内非常勤講師",_xlfn.XLOOKUP($N70,プルダウン用!$AW$3:$AW$7,プルダウン用!AX$3:AX$7,"",0),_xlfn.XLOOKUP($AN70,プルダウン用!$AQ$3:$AQ$12,プルダウン用!AS$3:AS$12,"",0))</f>
        <v/>
      </c>
      <c r="AP70" s="85" t="str">
        <f>IF($AN70="学内非常勤講師",_xlfn.XLOOKUP($N70,プルダウン用!$AW$3:$AW$7,プルダウン用!AY$3:AY$7,"",0),_xlfn.XLOOKUP($AN70,プルダウン用!$AQ$3:$AQ$12,プルダウン用!AT$3:AT$12,"",0))</f>
        <v/>
      </c>
      <c r="AQ70" s="85" t="str">
        <f>IF($AN70="学内非常勤講師",_xlfn.XLOOKUP($N70,プルダウン用!$AW$3:$AW$7,プルダウン用!AZ$3:AZ$7,"",0),_xlfn.XLOOKUP($AN70,プルダウン用!$AQ$3:$AQ$12,プルダウン用!AU$3:AU$12,"",0))</f>
        <v/>
      </c>
      <c r="AR70" s="79"/>
    </row>
    <row r="71" spans="2:44" ht="23.25" customHeight="1" x14ac:dyDescent="0.15">
      <c r="B71" s="54" t="str">
        <f t="shared" si="0"/>
        <v/>
      </c>
      <c r="C71" s="64"/>
      <c r="D71" s="64"/>
      <c r="E71" s="52"/>
      <c r="F71" s="52"/>
      <c r="G71" s="52"/>
      <c r="H71" s="53"/>
      <c r="I71" s="51"/>
      <c r="J71" s="7"/>
      <c r="K71" s="7"/>
      <c r="L71" s="52"/>
      <c r="M71" s="52"/>
      <c r="N71" s="49"/>
      <c r="O71" s="7"/>
      <c r="P71" s="50"/>
      <c r="Q71" s="51"/>
      <c r="R71" s="51"/>
      <c r="S71" s="48"/>
      <c r="T71" s="48"/>
      <c r="U71" s="48"/>
      <c r="V71" s="48"/>
      <c r="W71" s="48"/>
      <c r="X71" s="48"/>
      <c r="Y71" s="54" t="s">
        <v>92</v>
      </c>
      <c r="Z71" s="55" t="str">
        <f>IF(AND($M71="雇用", OR($R71="集中", $R71="期間内"),$N71&lt;&gt;"その他"),"担当開始日要追記",_xlfn.XLOOKUP($P71,プルダウン用!$S$3:$S$12,プルダウン用!T$3:T$12,"",0))</f>
        <v/>
      </c>
      <c r="AA71" s="55" t="str">
        <f>IF(AND($M71="雇用", OR($R71="集中", $R71="期間内"),$N71&lt;&gt;"その他"),"担当終了日要追記",_xlfn.XLOOKUP($P71,プルダウン用!$S$3:$S$12,プルダウン用!U$3:U$12,"",0))</f>
        <v/>
      </c>
      <c r="AB71" s="49"/>
      <c r="AC71" s="49"/>
      <c r="AD71" s="7"/>
      <c r="AE71" s="7"/>
      <c r="AF71" s="49"/>
      <c r="AG71" s="49"/>
      <c r="AH71" s="85" t="str">
        <f>_xlfn.XLOOKUP($AG71,プルダウン用!$AC$3:$AC$10,プルダウン用!AD$3:AD$10,"",0)</f>
        <v/>
      </c>
      <c r="AI71" s="85" t="str">
        <f>_xlfn.XLOOKUP($AG71,プルダウン用!$AC$3:$AC$10,プルダウン用!AE$3:AE$10,"",0)</f>
        <v/>
      </c>
      <c r="AJ71" s="85" t="str">
        <f>_xlfn.XLOOKUP($AG71,プルダウン用!$AC$3:$AC$10,プルダウン用!AF$3:AF$10,"",0)</f>
        <v/>
      </c>
      <c r="AK71" s="63"/>
      <c r="AL71" s="53"/>
      <c r="AM71" s="49"/>
      <c r="AN71" s="69" t="str">
        <f>IF($AM71="謝金経費に同じ",_xlfn.XLOOKUP(AG71,プルダウン用!$AQ$3:$AQ$12,プルダウン用!$AR$3:$AR$12,"",0),_xlfn.XLOOKUP($AM71,プルダウン用!$AH$3:$AH$5,プルダウン用!$AI$3:$AI$5,""))</f>
        <v/>
      </c>
      <c r="AO71" s="85" t="str">
        <f>IF($AN71="学内非常勤講師",_xlfn.XLOOKUP($N71,プルダウン用!$AW$3:$AW$7,プルダウン用!AX$3:AX$7,"",0),_xlfn.XLOOKUP($AN71,プルダウン用!$AQ$3:$AQ$12,プルダウン用!AS$3:AS$12,"",0))</f>
        <v/>
      </c>
      <c r="AP71" s="85" t="str">
        <f>IF($AN71="学内非常勤講師",_xlfn.XLOOKUP($N71,プルダウン用!$AW$3:$AW$7,プルダウン用!AY$3:AY$7,"",0),_xlfn.XLOOKUP($AN71,プルダウン用!$AQ$3:$AQ$12,プルダウン用!AT$3:AT$12,"",0))</f>
        <v/>
      </c>
      <c r="AQ71" s="85" t="str">
        <f>IF($AN71="学内非常勤講師",_xlfn.XLOOKUP($N71,プルダウン用!$AW$3:$AW$7,プルダウン用!AZ$3:AZ$7,"",0),_xlfn.XLOOKUP($AN71,プルダウン用!$AQ$3:$AQ$12,プルダウン用!AU$3:AU$12,"",0))</f>
        <v/>
      </c>
      <c r="AR71" s="79"/>
    </row>
    <row r="72" spans="2:44" ht="23.25" customHeight="1" x14ac:dyDescent="0.15">
      <c r="B72" s="54" t="str">
        <f t="shared" si="0"/>
        <v/>
      </c>
      <c r="C72" s="64"/>
      <c r="D72" s="64"/>
      <c r="E72" s="52"/>
      <c r="F72" s="52"/>
      <c r="G72" s="52"/>
      <c r="H72" s="53"/>
      <c r="I72" s="51"/>
      <c r="J72" s="7"/>
      <c r="K72" s="7"/>
      <c r="L72" s="52"/>
      <c r="M72" s="52"/>
      <c r="N72" s="49"/>
      <c r="O72" s="7"/>
      <c r="P72" s="50"/>
      <c r="Q72" s="51"/>
      <c r="R72" s="51"/>
      <c r="S72" s="48"/>
      <c r="T72" s="48"/>
      <c r="U72" s="48"/>
      <c r="V72" s="48"/>
      <c r="W72" s="48"/>
      <c r="X72" s="48"/>
      <c r="Y72" s="54" t="s">
        <v>92</v>
      </c>
      <c r="Z72" s="55" t="str">
        <f>IF(AND($M72="雇用", OR($R72="集中", $R72="期間内"),$N72&lt;&gt;"その他"),"担当開始日要追記",_xlfn.XLOOKUP($P72,プルダウン用!$S$3:$S$12,プルダウン用!T$3:T$12,"",0))</f>
        <v/>
      </c>
      <c r="AA72" s="55" t="str">
        <f>IF(AND($M72="雇用", OR($R72="集中", $R72="期間内"),$N72&lt;&gt;"その他"),"担当終了日要追記",_xlfn.XLOOKUP($P72,プルダウン用!$S$3:$S$12,プルダウン用!U$3:U$12,"",0))</f>
        <v/>
      </c>
      <c r="AB72" s="49"/>
      <c r="AC72" s="49"/>
      <c r="AD72" s="7"/>
      <c r="AE72" s="7"/>
      <c r="AF72" s="49"/>
      <c r="AG72" s="49"/>
      <c r="AH72" s="85" t="str">
        <f>_xlfn.XLOOKUP($AG72,プルダウン用!$AC$3:$AC$10,プルダウン用!AD$3:AD$10,"",0)</f>
        <v/>
      </c>
      <c r="AI72" s="85" t="str">
        <f>_xlfn.XLOOKUP($AG72,プルダウン用!$AC$3:$AC$10,プルダウン用!AE$3:AE$10,"",0)</f>
        <v/>
      </c>
      <c r="AJ72" s="85" t="str">
        <f>_xlfn.XLOOKUP($AG72,プルダウン用!$AC$3:$AC$10,プルダウン用!AF$3:AF$10,"",0)</f>
        <v/>
      </c>
      <c r="AK72" s="63"/>
      <c r="AL72" s="53"/>
      <c r="AM72" s="49"/>
      <c r="AN72" s="69" t="str">
        <f>IF($AM72="謝金経費に同じ",_xlfn.XLOOKUP(AG72,プルダウン用!$AQ$3:$AQ$12,プルダウン用!$AR$3:$AR$12,"",0),_xlfn.XLOOKUP($AM72,プルダウン用!$AH$3:$AH$5,プルダウン用!$AI$3:$AI$5,""))</f>
        <v/>
      </c>
      <c r="AO72" s="85" t="str">
        <f>IF($AN72="学内非常勤講師",_xlfn.XLOOKUP($N72,プルダウン用!$AW$3:$AW$7,プルダウン用!AX$3:AX$7,"",0),_xlfn.XLOOKUP($AN72,プルダウン用!$AQ$3:$AQ$12,プルダウン用!AS$3:AS$12,"",0))</f>
        <v/>
      </c>
      <c r="AP72" s="85" t="str">
        <f>IF($AN72="学内非常勤講師",_xlfn.XLOOKUP($N72,プルダウン用!$AW$3:$AW$7,プルダウン用!AY$3:AY$7,"",0),_xlfn.XLOOKUP($AN72,プルダウン用!$AQ$3:$AQ$12,プルダウン用!AT$3:AT$12,"",0))</f>
        <v/>
      </c>
      <c r="AQ72" s="85" t="str">
        <f>IF($AN72="学内非常勤講師",_xlfn.XLOOKUP($N72,プルダウン用!$AW$3:$AW$7,プルダウン用!AZ$3:AZ$7,"",0),_xlfn.XLOOKUP($AN72,プルダウン用!$AQ$3:$AQ$12,プルダウン用!AU$3:AU$12,"",0))</f>
        <v/>
      </c>
      <c r="AR72" s="79"/>
    </row>
    <row r="73" spans="2:44" ht="23.25" customHeight="1" x14ac:dyDescent="0.15">
      <c r="B73" s="54" t="str">
        <f t="shared" si="0"/>
        <v/>
      </c>
      <c r="C73" s="64"/>
      <c r="D73" s="64"/>
      <c r="E73" s="52"/>
      <c r="F73" s="52"/>
      <c r="G73" s="52"/>
      <c r="H73" s="53"/>
      <c r="I73" s="51"/>
      <c r="J73" s="7"/>
      <c r="K73" s="7"/>
      <c r="L73" s="52"/>
      <c r="M73" s="52"/>
      <c r="N73" s="49"/>
      <c r="O73" s="7"/>
      <c r="P73" s="50"/>
      <c r="Q73" s="51"/>
      <c r="R73" s="51"/>
      <c r="S73" s="48"/>
      <c r="T73" s="48"/>
      <c r="U73" s="48"/>
      <c r="V73" s="48"/>
      <c r="W73" s="48"/>
      <c r="X73" s="48"/>
      <c r="Y73" s="54" t="s">
        <v>92</v>
      </c>
      <c r="Z73" s="55" t="str">
        <f>IF(AND($M73="雇用", OR($R73="集中", $R73="期間内"),$N73&lt;&gt;"その他"),"担当開始日要追記",_xlfn.XLOOKUP($P73,プルダウン用!$S$3:$S$12,プルダウン用!T$3:T$12,"",0))</f>
        <v/>
      </c>
      <c r="AA73" s="55" t="str">
        <f>IF(AND($M73="雇用", OR($R73="集中", $R73="期間内"),$N73&lt;&gt;"その他"),"担当終了日要追記",_xlfn.XLOOKUP($P73,プルダウン用!$S$3:$S$12,プルダウン用!U$3:U$12,"",0))</f>
        <v/>
      </c>
      <c r="AB73" s="49"/>
      <c r="AC73" s="49"/>
      <c r="AD73" s="7"/>
      <c r="AE73" s="7"/>
      <c r="AF73" s="49"/>
      <c r="AG73" s="49"/>
      <c r="AH73" s="85" t="str">
        <f>_xlfn.XLOOKUP($AG73,プルダウン用!$AC$3:$AC$10,プルダウン用!AD$3:AD$10,"",0)</f>
        <v/>
      </c>
      <c r="AI73" s="85" t="str">
        <f>_xlfn.XLOOKUP($AG73,プルダウン用!$AC$3:$AC$10,プルダウン用!AE$3:AE$10,"",0)</f>
        <v/>
      </c>
      <c r="AJ73" s="85" t="str">
        <f>_xlfn.XLOOKUP($AG73,プルダウン用!$AC$3:$AC$10,プルダウン用!AF$3:AF$10,"",0)</f>
        <v/>
      </c>
      <c r="AK73" s="63"/>
      <c r="AL73" s="53"/>
      <c r="AM73" s="49"/>
      <c r="AN73" s="69" t="str">
        <f>IF($AM73="謝金経費に同じ",_xlfn.XLOOKUP(AG73,プルダウン用!$AQ$3:$AQ$12,プルダウン用!$AR$3:$AR$12,"",0),_xlfn.XLOOKUP($AM73,プルダウン用!$AH$3:$AH$5,プルダウン用!$AI$3:$AI$5,""))</f>
        <v/>
      </c>
      <c r="AO73" s="85" t="str">
        <f>IF($AN73="学内非常勤講師",_xlfn.XLOOKUP($N73,プルダウン用!$AW$3:$AW$7,プルダウン用!AX$3:AX$7,"",0),_xlfn.XLOOKUP($AN73,プルダウン用!$AQ$3:$AQ$12,プルダウン用!AS$3:AS$12,"",0))</f>
        <v/>
      </c>
      <c r="AP73" s="85" t="str">
        <f>IF($AN73="学内非常勤講師",_xlfn.XLOOKUP($N73,プルダウン用!$AW$3:$AW$7,プルダウン用!AY$3:AY$7,"",0),_xlfn.XLOOKUP($AN73,プルダウン用!$AQ$3:$AQ$12,プルダウン用!AT$3:AT$12,"",0))</f>
        <v/>
      </c>
      <c r="AQ73" s="85" t="str">
        <f>IF($AN73="学内非常勤講師",_xlfn.XLOOKUP($N73,プルダウン用!$AW$3:$AW$7,プルダウン用!AZ$3:AZ$7,"",0),_xlfn.XLOOKUP($AN73,プルダウン用!$AQ$3:$AQ$12,プルダウン用!AU$3:AU$12,"",0))</f>
        <v/>
      </c>
      <c r="AR73" s="79"/>
    </row>
    <row r="74" spans="2:44" ht="23.25" customHeight="1" x14ac:dyDescent="0.15">
      <c r="B74" s="54" t="str">
        <f t="shared" si="0"/>
        <v/>
      </c>
      <c r="C74" s="64"/>
      <c r="D74" s="64"/>
      <c r="E74" s="52"/>
      <c r="F74" s="52"/>
      <c r="G74" s="52"/>
      <c r="H74" s="53"/>
      <c r="I74" s="51"/>
      <c r="J74" s="7"/>
      <c r="K74" s="7"/>
      <c r="L74" s="52"/>
      <c r="M74" s="52"/>
      <c r="N74" s="49"/>
      <c r="O74" s="7"/>
      <c r="P74" s="50"/>
      <c r="Q74" s="51"/>
      <c r="R74" s="51"/>
      <c r="S74" s="48"/>
      <c r="T74" s="48"/>
      <c r="U74" s="48"/>
      <c r="V74" s="48"/>
      <c r="W74" s="48"/>
      <c r="X74" s="48"/>
      <c r="Y74" s="54" t="s">
        <v>92</v>
      </c>
      <c r="Z74" s="55" t="str">
        <f>IF(AND($M74="雇用", OR($R74="集中", $R74="期間内"),$N74&lt;&gt;"その他"),"担当開始日要追記",_xlfn.XLOOKUP($P74,プルダウン用!$S$3:$S$12,プルダウン用!T$3:T$12,"",0))</f>
        <v/>
      </c>
      <c r="AA74" s="55" t="str">
        <f>IF(AND($M74="雇用", OR($R74="集中", $R74="期間内"),$N74&lt;&gt;"その他"),"担当終了日要追記",_xlfn.XLOOKUP($P74,プルダウン用!$S$3:$S$12,プルダウン用!U$3:U$12,"",0))</f>
        <v/>
      </c>
      <c r="AB74" s="49"/>
      <c r="AC74" s="49"/>
      <c r="AD74" s="7"/>
      <c r="AE74" s="7"/>
      <c r="AF74" s="49"/>
      <c r="AG74" s="49"/>
      <c r="AH74" s="85" t="str">
        <f>_xlfn.XLOOKUP($AG74,プルダウン用!$AC$3:$AC$10,プルダウン用!AD$3:AD$10,"",0)</f>
        <v/>
      </c>
      <c r="AI74" s="85" t="str">
        <f>_xlfn.XLOOKUP($AG74,プルダウン用!$AC$3:$AC$10,プルダウン用!AE$3:AE$10,"",0)</f>
        <v/>
      </c>
      <c r="AJ74" s="85" t="str">
        <f>_xlfn.XLOOKUP($AG74,プルダウン用!$AC$3:$AC$10,プルダウン用!AF$3:AF$10,"",0)</f>
        <v/>
      </c>
      <c r="AK74" s="63"/>
      <c r="AL74" s="53"/>
      <c r="AM74" s="49"/>
      <c r="AN74" s="69" t="str">
        <f>IF($AM74="謝金経費に同じ",_xlfn.XLOOKUP(AG74,プルダウン用!$AQ$3:$AQ$12,プルダウン用!$AR$3:$AR$12,"",0),_xlfn.XLOOKUP($AM74,プルダウン用!$AH$3:$AH$5,プルダウン用!$AI$3:$AI$5,""))</f>
        <v/>
      </c>
      <c r="AO74" s="85" t="str">
        <f>IF($AN74="学内非常勤講師",_xlfn.XLOOKUP($N74,プルダウン用!$AW$3:$AW$7,プルダウン用!AX$3:AX$7,"",0),_xlfn.XLOOKUP($AN74,プルダウン用!$AQ$3:$AQ$12,プルダウン用!AS$3:AS$12,"",0))</f>
        <v/>
      </c>
      <c r="AP74" s="85" t="str">
        <f>IF($AN74="学内非常勤講師",_xlfn.XLOOKUP($N74,プルダウン用!$AW$3:$AW$7,プルダウン用!AY$3:AY$7,"",0),_xlfn.XLOOKUP($AN74,プルダウン用!$AQ$3:$AQ$12,プルダウン用!AT$3:AT$12,"",0))</f>
        <v/>
      </c>
      <c r="AQ74" s="85" t="str">
        <f>IF($AN74="学内非常勤講師",_xlfn.XLOOKUP($N74,プルダウン用!$AW$3:$AW$7,プルダウン用!AZ$3:AZ$7,"",0),_xlfn.XLOOKUP($AN74,プルダウン用!$AQ$3:$AQ$12,プルダウン用!AU$3:AU$12,"",0))</f>
        <v/>
      </c>
      <c r="AR74" s="79"/>
    </row>
    <row r="75" spans="2:44" ht="23.25" customHeight="1" x14ac:dyDescent="0.15">
      <c r="B75" s="54" t="str">
        <f t="shared" si="0"/>
        <v/>
      </c>
      <c r="C75" s="64"/>
      <c r="D75" s="64"/>
      <c r="E75" s="52"/>
      <c r="F75" s="52"/>
      <c r="G75" s="52"/>
      <c r="H75" s="53"/>
      <c r="I75" s="51"/>
      <c r="J75" s="7"/>
      <c r="K75" s="7"/>
      <c r="L75" s="52"/>
      <c r="M75" s="52"/>
      <c r="N75" s="49"/>
      <c r="O75" s="7"/>
      <c r="P75" s="50"/>
      <c r="Q75" s="51"/>
      <c r="R75" s="51"/>
      <c r="S75" s="48"/>
      <c r="T75" s="48"/>
      <c r="U75" s="48"/>
      <c r="V75" s="48"/>
      <c r="W75" s="48"/>
      <c r="X75" s="48"/>
      <c r="Y75" s="54" t="s">
        <v>92</v>
      </c>
      <c r="Z75" s="55" t="str">
        <f>IF(AND($M75="雇用", OR($R75="集中", $R75="期間内"),$N75&lt;&gt;"その他"),"担当開始日要追記",_xlfn.XLOOKUP($P75,プルダウン用!$S$3:$S$12,プルダウン用!T$3:T$12,"",0))</f>
        <v/>
      </c>
      <c r="AA75" s="55" t="str">
        <f>IF(AND($M75="雇用", OR($R75="集中", $R75="期間内"),$N75&lt;&gt;"その他"),"担当終了日要追記",_xlfn.XLOOKUP($P75,プルダウン用!$S$3:$S$12,プルダウン用!U$3:U$12,"",0))</f>
        <v/>
      </c>
      <c r="AB75" s="49"/>
      <c r="AC75" s="49"/>
      <c r="AD75" s="7"/>
      <c r="AE75" s="7"/>
      <c r="AF75" s="49"/>
      <c r="AG75" s="49"/>
      <c r="AH75" s="85" t="str">
        <f>_xlfn.XLOOKUP($AG75,プルダウン用!$AC$3:$AC$10,プルダウン用!AD$3:AD$10,"",0)</f>
        <v/>
      </c>
      <c r="AI75" s="85" t="str">
        <f>_xlfn.XLOOKUP($AG75,プルダウン用!$AC$3:$AC$10,プルダウン用!AE$3:AE$10,"",0)</f>
        <v/>
      </c>
      <c r="AJ75" s="85" t="str">
        <f>_xlfn.XLOOKUP($AG75,プルダウン用!$AC$3:$AC$10,プルダウン用!AF$3:AF$10,"",0)</f>
        <v/>
      </c>
      <c r="AK75" s="63"/>
      <c r="AL75" s="53"/>
      <c r="AM75" s="49"/>
      <c r="AN75" s="69" t="str">
        <f>IF($AM75="謝金経費に同じ",_xlfn.XLOOKUP(AG75,プルダウン用!$AQ$3:$AQ$12,プルダウン用!$AR$3:$AR$12,"",0),_xlfn.XLOOKUP($AM75,プルダウン用!$AH$3:$AH$5,プルダウン用!$AI$3:$AI$5,""))</f>
        <v/>
      </c>
      <c r="AO75" s="85" t="str">
        <f>IF($AN75="学内非常勤講師",_xlfn.XLOOKUP($N75,プルダウン用!$AW$3:$AW$7,プルダウン用!AX$3:AX$7,"",0),_xlfn.XLOOKUP($AN75,プルダウン用!$AQ$3:$AQ$12,プルダウン用!AS$3:AS$12,"",0))</f>
        <v/>
      </c>
      <c r="AP75" s="85" t="str">
        <f>IF($AN75="学内非常勤講師",_xlfn.XLOOKUP($N75,プルダウン用!$AW$3:$AW$7,プルダウン用!AY$3:AY$7,"",0),_xlfn.XLOOKUP($AN75,プルダウン用!$AQ$3:$AQ$12,プルダウン用!AT$3:AT$12,"",0))</f>
        <v/>
      </c>
      <c r="AQ75" s="85" t="str">
        <f>IF($AN75="学内非常勤講師",_xlfn.XLOOKUP($N75,プルダウン用!$AW$3:$AW$7,プルダウン用!AZ$3:AZ$7,"",0),_xlfn.XLOOKUP($AN75,プルダウン用!$AQ$3:$AQ$12,プルダウン用!AU$3:AU$12,"",0))</f>
        <v/>
      </c>
      <c r="AR75" s="79"/>
    </row>
    <row r="76" spans="2:44" ht="23.25" customHeight="1" x14ac:dyDescent="0.15">
      <c r="B76" s="54" t="str">
        <f t="shared" si="0"/>
        <v/>
      </c>
      <c r="C76" s="64"/>
      <c r="D76" s="64"/>
      <c r="E76" s="52"/>
      <c r="F76" s="52"/>
      <c r="G76" s="52"/>
      <c r="H76" s="53"/>
      <c r="I76" s="51"/>
      <c r="J76" s="7"/>
      <c r="K76" s="7"/>
      <c r="L76" s="52"/>
      <c r="M76" s="52"/>
      <c r="N76" s="49"/>
      <c r="O76" s="7"/>
      <c r="P76" s="50"/>
      <c r="Q76" s="51"/>
      <c r="R76" s="51"/>
      <c r="S76" s="48"/>
      <c r="T76" s="48"/>
      <c r="U76" s="48"/>
      <c r="V76" s="48"/>
      <c r="W76" s="48"/>
      <c r="X76" s="48"/>
      <c r="Y76" s="54" t="s">
        <v>92</v>
      </c>
      <c r="Z76" s="55" t="str">
        <f>IF(AND($M76="雇用", OR($R76="集中", $R76="期間内"),$N76&lt;&gt;"その他"),"担当開始日要追記",_xlfn.XLOOKUP($P76,プルダウン用!$S$3:$S$12,プルダウン用!T$3:T$12,"",0))</f>
        <v/>
      </c>
      <c r="AA76" s="55" t="str">
        <f>IF(AND($M76="雇用", OR($R76="集中", $R76="期間内"),$N76&lt;&gt;"その他"),"担当終了日要追記",_xlfn.XLOOKUP($P76,プルダウン用!$S$3:$S$12,プルダウン用!U$3:U$12,"",0))</f>
        <v/>
      </c>
      <c r="AB76" s="49"/>
      <c r="AC76" s="49"/>
      <c r="AD76" s="7"/>
      <c r="AE76" s="7"/>
      <c r="AF76" s="49"/>
      <c r="AG76" s="49"/>
      <c r="AH76" s="85" t="str">
        <f>_xlfn.XLOOKUP($AG76,プルダウン用!$AC$3:$AC$10,プルダウン用!AD$3:AD$10,"",0)</f>
        <v/>
      </c>
      <c r="AI76" s="85" t="str">
        <f>_xlfn.XLOOKUP($AG76,プルダウン用!$AC$3:$AC$10,プルダウン用!AE$3:AE$10,"",0)</f>
        <v/>
      </c>
      <c r="AJ76" s="85" t="str">
        <f>_xlfn.XLOOKUP($AG76,プルダウン用!$AC$3:$AC$10,プルダウン用!AF$3:AF$10,"",0)</f>
        <v/>
      </c>
      <c r="AK76" s="63"/>
      <c r="AL76" s="53"/>
      <c r="AM76" s="49"/>
      <c r="AN76" s="69" t="str">
        <f>IF($AM76="謝金経費に同じ",_xlfn.XLOOKUP(AG76,プルダウン用!$AQ$3:$AQ$12,プルダウン用!$AR$3:$AR$12,"",0),_xlfn.XLOOKUP($AM76,プルダウン用!$AH$3:$AH$5,プルダウン用!$AI$3:$AI$5,""))</f>
        <v/>
      </c>
      <c r="AO76" s="85" t="str">
        <f>IF($AN76="学内非常勤講師",_xlfn.XLOOKUP($N76,プルダウン用!$AW$3:$AW$7,プルダウン用!AX$3:AX$7,"",0),_xlfn.XLOOKUP($AN76,プルダウン用!$AQ$3:$AQ$12,プルダウン用!AS$3:AS$12,"",0))</f>
        <v/>
      </c>
      <c r="AP76" s="85" t="str">
        <f>IF($AN76="学内非常勤講師",_xlfn.XLOOKUP($N76,プルダウン用!$AW$3:$AW$7,プルダウン用!AY$3:AY$7,"",0),_xlfn.XLOOKUP($AN76,プルダウン用!$AQ$3:$AQ$12,プルダウン用!AT$3:AT$12,"",0))</f>
        <v/>
      </c>
      <c r="AQ76" s="85" t="str">
        <f>IF($AN76="学内非常勤講師",_xlfn.XLOOKUP($N76,プルダウン用!$AW$3:$AW$7,プルダウン用!AZ$3:AZ$7,"",0),_xlfn.XLOOKUP($AN76,プルダウン用!$AQ$3:$AQ$12,プルダウン用!AU$3:AU$12,"",0))</f>
        <v/>
      </c>
      <c r="AR76" s="79"/>
    </row>
    <row r="77" spans="2:44" ht="23.25" customHeight="1" x14ac:dyDescent="0.15">
      <c r="B77" s="54" t="str">
        <f t="shared" ref="B77:B140" si="1">IF(C77="","",ROW()-10)</f>
        <v/>
      </c>
      <c r="C77" s="64"/>
      <c r="D77" s="64"/>
      <c r="E77" s="52"/>
      <c r="F77" s="52"/>
      <c r="G77" s="52"/>
      <c r="H77" s="53"/>
      <c r="I77" s="51"/>
      <c r="J77" s="7"/>
      <c r="K77" s="7"/>
      <c r="L77" s="52"/>
      <c r="M77" s="52"/>
      <c r="N77" s="49"/>
      <c r="O77" s="7"/>
      <c r="P77" s="50"/>
      <c r="Q77" s="51"/>
      <c r="R77" s="51"/>
      <c r="S77" s="48"/>
      <c r="T77" s="48"/>
      <c r="U77" s="48"/>
      <c r="V77" s="48"/>
      <c r="W77" s="48"/>
      <c r="X77" s="48"/>
      <c r="Y77" s="54" t="s">
        <v>92</v>
      </c>
      <c r="Z77" s="55" t="str">
        <f>IF(AND($M77="雇用", OR($R77="集中", $R77="期間内"),$N77&lt;&gt;"その他"),"担当開始日要追記",_xlfn.XLOOKUP($P77,プルダウン用!$S$3:$S$12,プルダウン用!T$3:T$12,"",0))</f>
        <v/>
      </c>
      <c r="AA77" s="55" t="str">
        <f>IF(AND($M77="雇用", OR($R77="集中", $R77="期間内"),$N77&lt;&gt;"その他"),"担当終了日要追記",_xlfn.XLOOKUP($P77,プルダウン用!$S$3:$S$12,プルダウン用!U$3:U$12,"",0))</f>
        <v/>
      </c>
      <c r="AB77" s="49"/>
      <c r="AC77" s="49"/>
      <c r="AD77" s="7"/>
      <c r="AE77" s="7"/>
      <c r="AF77" s="49"/>
      <c r="AG77" s="49"/>
      <c r="AH77" s="85" t="str">
        <f>_xlfn.XLOOKUP($AG77,プルダウン用!$AC$3:$AC$10,プルダウン用!AD$3:AD$10,"",0)</f>
        <v/>
      </c>
      <c r="AI77" s="85" t="str">
        <f>_xlfn.XLOOKUP($AG77,プルダウン用!$AC$3:$AC$10,プルダウン用!AE$3:AE$10,"",0)</f>
        <v/>
      </c>
      <c r="AJ77" s="85" t="str">
        <f>_xlfn.XLOOKUP($AG77,プルダウン用!$AC$3:$AC$10,プルダウン用!AF$3:AF$10,"",0)</f>
        <v/>
      </c>
      <c r="AK77" s="63"/>
      <c r="AL77" s="53"/>
      <c r="AM77" s="49"/>
      <c r="AN77" s="69" t="str">
        <f>IF($AM77="謝金経費に同じ",_xlfn.XLOOKUP(AG77,プルダウン用!$AQ$3:$AQ$12,プルダウン用!$AR$3:$AR$12,"",0),_xlfn.XLOOKUP($AM77,プルダウン用!$AH$3:$AH$5,プルダウン用!$AI$3:$AI$5,""))</f>
        <v/>
      </c>
      <c r="AO77" s="85" t="str">
        <f>IF($AN77="学内非常勤講師",_xlfn.XLOOKUP($N77,プルダウン用!$AW$3:$AW$7,プルダウン用!AX$3:AX$7,"",0),_xlfn.XLOOKUP($AN77,プルダウン用!$AQ$3:$AQ$12,プルダウン用!AS$3:AS$12,"",0))</f>
        <v/>
      </c>
      <c r="AP77" s="85" t="str">
        <f>IF($AN77="学内非常勤講師",_xlfn.XLOOKUP($N77,プルダウン用!$AW$3:$AW$7,プルダウン用!AY$3:AY$7,"",0),_xlfn.XLOOKUP($AN77,プルダウン用!$AQ$3:$AQ$12,プルダウン用!AT$3:AT$12,"",0))</f>
        <v/>
      </c>
      <c r="AQ77" s="85" t="str">
        <f>IF($AN77="学内非常勤講師",_xlfn.XLOOKUP($N77,プルダウン用!$AW$3:$AW$7,プルダウン用!AZ$3:AZ$7,"",0),_xlfn.XLOOKUP($AN77,プルダウン用!$AQ$3:$AQ$12,プルダウン用!AU$3:AU$12,"",0))</f>
        <v/>
      </c>
      <c r="AR77" s="79"/>
    </row>
    <row r="78" spans="2:44" ht="23.25" customHeight="1" x14ac:dyDescent="0.15">
      <c r="B78" s="54" t="str">
        <f t="shared" si="1"/>
        <v/>
      </c>
      <c r="C78" s="64"/>
      <c r="D78" s="64"/>
      <c r="E78" s="52"/>
      <c r="F78" s="52"/>
      <c r="G78" s="52"/>
      <c r="H78" s="53"/>
      <c r="I78" s="51"/>
      <c r="J78" s="7"/>
      <c r="K78" s="7"/>
      <c r="L78" s="52"/>
      <c r="M78" s="52"/>
      <c r="N78" s="49"/>
      <c r="O78" s="7"/>
      <c r="P78" s="50"/>
      <c r="Q78" s="51"/>
      <c r="R78" s="51"/>
      <c r="S78" s="48"/>
      <c r="T78" s="48"/>
      <c r="U78" s="48"/>
      <c r="V78" s="48"/>
      <c r="W78" s="48"/>
      <c r="X78" s="48"/>
      <c r="Y78" s="54" t="s">
        <v>92</v>
      </c>
      <c r="Z78" s="55" t="str">
        <f>IF(AND($M78="雇用", OR($R78="集中", $R78="期間内"),$N78&lt;&gt;"その他"),"担当開始日要追記",_xlfn.XLOOKUP($P78,プルダウン用!$S$3:$S$12,プルダウン用!T$3:T$12,"",0))</f>
        <v/>
      </c>
      <c r="AA78" s="55" t="str">
        <f>IF(AND($M78="雇用", OR($R78="集中", $R78="期間内"),$N78&lt;&gt;"その他"),"担当終了日要追記",_xlfn.XLOOKUP($P78,プルダウン用!$S$3:$S$12,プルダウン用!U$3:U$12,"",0))</f>
        <v/>
      </c>
      <c r="AB78" s="49"/>
      <c r="AC78" s="49"/>
      <c r="AD78" s="7"/>
      <c r="AE78" s="7"/>
      <c r="AF78" s="49"/>
      <c r="AG78" s="49"/>
      <c r="AH78" s="85" t="str">
        <f>_xlfn.XLOOKUP($AG78,プルダウン用!$AC$3:$AC$10,プルダウン用!AD$3:AD$10,"",0)</f>
        <v/>
      </c>
      <c r="AI78" s="85" t="str">
        <f>_xlfn.XLOOKUP($AG78,プルダウン用!$AC$3:$AC$10,プルダウン用!AE$3:AE$10,"",0)</f>
        <v/>
      </c>
      <c r="AJ78" s="85" t="str">
        <f>_xlfn.XLOOKUP($AG78,プルダウン用!$AC$3:$AC$10,プルダウン用!AF$3:AF$10,"",0)</f>
        <v/>
      </c>
      <c r="AK78" s="63"/>
      <c r="AL78" s="53"/>
      <c r="AM78" s="49"/>
      <c r="AN78" s="69" t="str">
        <f>IF($AM78="謝金経費に同じ",_xlfn.XLOOKUP(AG78,プルダウン用!$AQ$3:$AQ$12,プルダウン用!$AR$3:$AR$12,"",0),_xlfn.XLOOKUP($AM78,プルダウン用!$AH$3:$AH$5,プルダウン用!$AI$3:$AI$5,""))</f>
        <v/>
      </c>
      <c r="AO78" s="85" t="str">
        <f>IF($AN78="学内非常勤講師",_xlfn.XLOOKUP($N78,プルダウン用!$AW$3:$AW$7,プルダウン用!AX$3:AX$7,"",0),_xlfn.XLOOKUP($AN78,プルダウン用!$AQ$3:$AQ$12,プルダウン用!AS$3:AS$12,"",0))</f>
        <v/>
      </c>
      <c r="AP78" s="85" t="str">
        <f>IF($AN78="学内非常勤講師",_xlfn.XLOOKUP($N78,プルダウン用!$AW$3:$AW$7,プルダウン用!AY$3:AY$7,"",0),_xlfn.XLOOKUP($AN78,プルダウン用!$AQ$3:$AQ$12,プルダウン用!AT$3:AT$12,"",0))</f>
        <v/>
      </c>
      <c r="AQ78" s="85" t="str">
        <f>IF($AN78="学内非常勤講師",_xlfn.XLOOKUP($N78,プルダウン用!$AW$3:$AW$7,プルダウン用!AZ$3:AZ$7,"",0),_xlfn.XLOOKUP($AN78,プルダウン用!$AQ$3:$AQ$12,プルダウン用!AU$3:AU$12,"",0))</f>
        <v/>
      </c>
      <c r="AR78" s="79"/>
    </row>
    <row r="79" spans="2:44" ht="23.25" customHeight="1" x14ac:dyDescent="0.15">
      <c r="B79" s="54" t="str">
        <f t="shared" si="1"/>
        <v/>
      </c>
      <c r="C79" s="64"/>
      <c r="D79" s="64"/>
      <c r="E79" s="52"/>
      <c r="F79" s="52"/>
      <c r="G79" s="52"/>
      <c r="H79" s="53"/>
      <c r="I79" s="51"/>
      <c r="J79" s="7"/>
      <c r="K79" s="7"/>
      <c r="L79" s="52"/>
      <c r="M79" s="52"/>
      <c r="N79" s="49"/>
      <c r="O79" s="7"/>
      <c r="P79" s="50"/>
      <c r="Q79" s="51"/>
      <c r="R79" s="51"/>
      <c r="S79" s="48"/>
      <c r="T79" s="48"/>
      <c r="U79" s="48"/>
      <c r="V79" s="48"/>
      <c r="W79" s="48"/>
      <c r="X79" s="48"/>
      <c r="Y79" s="54" t="s">
        <v>92</v>
      </c>
      <c r="Z79" s="55" t="str">
        <f>IF(AND($M79="雇用", OR($R79="集中", $R79="期間内"),$N79&lt;&gt;"その他"),"担当開始日要追記",_xlfn.XLOOKUP($P79,プルダウン用!$S$3:$S$12,プルダウン用!T$3:T$12,"",0))</f>
        <v/>
      </c>
      <c r="AA79" s="55" t="str">
        <f>IF(AND($M79="雇用", OR($R79="集中", $R79="期間内"),$N79&lt;&gt;"その他"),"担当終了日要追記",_xlfn.XLOOKUP($P79,プルダウン用!$S$3:$S$12,プルダウン用!U$3:U$12,"",0))</f>
        <v/>
      </c>
      <c r="AB79" s="49"/>
      <c r="AC79" s="49"/>
      <c r="AD79" s="7"/>
      <c r="AE79" s="7"/>
      <c r="AF79" s="49"/>
      <c r="AG79" s="49"/>
      <c r="AH79" s="85" t="str">
        <f>_xlfn.XLOOKUP($AG79,プルダウン用!$AC$3:$AC$10,プルダウン用!AD$3:AD$10,"",0)</f>
        <v/>
      </c>
      <c r="AI79" s="85" t="str">
        <f>_xlfn.XLOOKUP($AG79,プルダウン用!$AC$3:$AC$10,プルダウン用!AE$3:AE$10,"",0)</f>
        <v/>
      </c>
      <c r="AJ79" s="85" t="str">
        <f>_xlfn.XLOOKUP($AG79,プルダウン用!$AC$3:$AC$10,プルダウン用!AF$3:AF$10,"",0)</f>
        <v/>
      </c>
      <c r="AK79" s="63"/>
      <c r="AL79" s="53"/>
      <c r="AM79" s="49"/>
      <c r="AN79" s="69" t="str">
        <f>IF($AM79="謝金経費に同じ",_xlfn.XLOOKUP(AG79,プルダウン用!$AQ$3:$AQ$12,プルダウン用!$AR$3:$AR$12,"",0),_xlfn.XLOOKUP($AM79,プルダウン用!$AH$3:$AH$5,プルダウン用!$AI$3:$AI$5,""))</f>
        <v/>
      </c>
      <c r="AO79" s="85" t="str">
        <f>IF($AN79="学内非常勤講師",_xlfn.XLOOKUP($N79,プルダウン用!$AW$3:$AW$7,プルダウン用!AX$3:AX$7,"",0),_xlfn.XLOOKUP($AN79,プルダウン用!$AQ$3:$AQ$12,プルダウン用!AS$3:AS$12,"",0))</f>
        <v/>
      </c>
      <c r="AP79" s="85" t="str">
        <f>IF($AN79="学内非常勤講師",_xlfn.XLOOKUP($N79,プルダウン用!$AW$3:$AW$7,プルダウン用!AY$3:AY$7,"",0),_xlfn.XLOOKUP($AN79,プルダウン用!$AQ$3:$AQ$12,プルダウン用!AT$3:AT$12,"",0))</f>
        <v/>
      </c>
      <c r="AQ79" s="85" t="str">
        <f>IF($AN79="学内非常勤講師",_xlfn.XLOOKUP($N79,プルダウン用!$AW$3:$AW$7,プルダウン用!AZ$3:AZ$7,"",0),_xlfn.XLOOKUP($AN79,プルダウン用!$AQ$3:$AQ$12,プルダウン用!AU$3:AU$12,"",0))</f>
        <v/>
      </c>
      <c r="AR79" s="79"/>
    </row>
    <row r="80" spans="2:44" ht="23.25" customHeight="1" x14ac:dyDescent="0.15">
      <c r="B80" s="54" t="str">
        <f t="shared" si="1"/>
        <v/>
      </c>
      <c r="C80" s="64"/>
      <c r="D80" s="64"/>
      <c r="E80" s="52"/>
      <c r="F80" s="52"/>
      <c r="G80" s="52"/>
      <c r="H80" s="53"/>
      <c r="I80" s="51"/>
      <c r="J80" s="7"/>
      <c r="K80" s="7"/>
      <c r="L80" s="52"/>
      <c r="M80" s="52"/>
      <c r="N80" s="49"/>
      <c r="O80" s="7"/>
      <c r="P80" s="50"/>
      <c r="Q80" s="51"/>
      <c r="R80" s="51"/>
      <c r="S80" s="48"/>
      <c r="T80" s="48"/>
      <c r="U80" s="48"/>
      <c r="V80" s="48"/>
      <c r="W80" s="48"/>
      <c r="X80" s="48"/>
      <c r="Y80" s="54" t="s">
        <v>92</v>
      </c>
      <c r="Z80" s="55" t="str">
        <f>IF(AND($M80="雇用", OR($R80="集中", $R80="期間内"),$N80&lt;&gt;"その他"),"担当開始日要追記",_xlfn.XLOOKUP($P80,プルダウン用!$S$3:$S$12,プルダウン用!T$3:T$12,"",0))</f>
        <v/>
      </c>
      <c r="AA80" s="55" t="str">
        <f>IF(AND($M80="雇用", OR($R80="集中", $R80="期間内"),$N80&lt;&gt;"その他"),"担当終了日要追記",_xlfn.XLOOKUP($P80,プルダウン用!$S$3:$S$12,プルダウン用!U$3:U$12,"",0))</f>
        <v/>
      </c>
      <c r="AB80" s="49"/>
      <c r="AC80" s="49"/>
      <c r="AD80" s="7"/>
      <c r="AE80" s="7"/>
      <c r="AF80" s="49"/>
      <c r="AG80" s="49"/>
      <c r="AH80" s="85" t="str">
        <f>_xlfn.XLOOKUP($AG80,プルダウン用!$AC$3:$AC$10,プルダウン用!AD$3:AD$10,"",0)</f>
        <v/>
      </c>
      <c r="AI80" s="85" t="str">
        <f>_xlfn.XLOOKUP($AG80,プルダウン用!$AC$3:$AC$10,プルダウン用!AE$3:AE$10,"",0)</f>
        <v/>
      </c>
      <c r="AJ80" s="85" t="str">
        <f>_xlfn.XLOOKUP($AG80,プルダウン用!$AC$3:$AC$10,プルダウン用!AF$3:AF$10,"",0)</f>
        <v/>
      </c>
      <c r="AK80" s="63"/>
      <c r="AL80" s="53"/>
      <c r="AM80" s="49"/>
      <c r="AN80" s="69" t="str">
        <f>IF($AM80="謝金経費に同じ",_xlfn.XLOOKUP(AG80,プルダウン用!$AQ$3:$AQ$12,プルダウン用!$AR$3:$AR$12,"",0),_xlfn.XLOOKUP($AM80,プルダウン用!$AH$3:$AH$5,プルダウン用!$AI$3:$AI$5,""))</f>
        <v/>
      </c>
      <c r="AO80" s="85" t="str">
        <f>IF($AN80="学内非常勤講師",_xlfn.XLOOKUP($N80,プルダウン用!$AW$3:$AW$7,プルダウン用!AX$3:AX$7,"",0),_xlfn.XLOOKUP($AN80,プルダウン用!$AQ$3:$AQ$12,プルダウン用!AS$3:AS$12,"",0))</f>
        <v/>
      </c>
      <c r="AP80" s="85" t="str">
        <f>IF($AN80="学内非常勤講師",_xlfn.XLOOKUP($N80,プルダウン用!$AW$3:$AW$7,プルダウン用!AY$3:AY$7,"",0),_xlfn.XLOOKUP($AN80,プルダウン用!$AQ$3:$AQ$12,プルダウン用!AT$3:AT$12,"",0))</f>
        <v/>
      </c>
      <c r="AQ80" s="85" t="str">
        <f>IF($AN80="学内非常勤講師",_xlfn.XLOOKUP($N80,プルダウン用!$AW$3:$AW$7,プルダウン用!AZ$3:AZ$7,"",0),_xlfn.XLOOKUP($AN80,プルダウン用!$AQ$3:$AQ$12,プルダウン用!AU$3:AU$12,"",0))</f>
        <v/>
      </c>
      <c r="AR80" s="79"/>
    </row>
    <row r="81" spans="2:44" ht="23.25" customHeight="1" x14ac:dyDescent="0.15">
      <c r="B81" s="54" t="str">
        <f t="shared" si="1"/>
        <v/>
      </c>
      <c r="C81" s="64"/>
      <c r="D81" s="64"/>
      <c r="E81" s="52"/>
      <c r="F81" s="52"/>
      <c r="G81" s="52"/>
      <c r="H81" s="53"/>
      <c r="I81" s="51"/>
      <c r="J81" s="7"/>
      <c r="K81" s="7"/>
      <c r="L81" s="52"/>
      <c r="M81" s="52"/>
      <c r="N81" s="49"/>
      <c r="O81" s="7"/>
      <c r="P81" s="50"/>
      <c r="Q81" s="51"/>
      <c r="R81" s="51"/>
      <c r="S81" s="48"/>
      <c r="T81" s="48"/>
      <c r="U81" s="48"/>
      <c r="V81" s="48"/>
      <c r="W81" s="48"/>
      <c r="X81" s="48"/>
      <c r="Y81" s="54" t="s">
        <v>92</v>
      </c>
      <c r="Z81" s="55" t="str">
        <f>IF(AND($M81="雇用", OR($R81="集中", $R81="期間内"),$N81&lt;&gt;"その他"),"担当開始日要追記",_xlfn.XLOOKUP($P81,プルダウン用!$S$3:$S$12,プルダウン用!T$3:T$12,"",0))</f>
        <v/>
      </c>
      <c r="AA81" s="55" t="str">
        <f>IF(AND($M81="雇用", OR($R81="集中", $R81="期間内"),$N81&lt;&gt;"その他"),"担当終了日要追記",_xlfn.XLOOKUP($P81,プルダウン用!$S$3:$S$12,プルダウン用!U$3:U$12,"",0))</f>
        <v/>
      </c>
      <c r="AB81" s="49"/>
      <c r="AC81" s="49"/>
      <c r="AD81" s="7"/>
      <c r="AE81" s="7"/>
      <c r="AF81" s="49"/>
      <c r="AG81" s="49"/>
      <c r="AH81" s="85" t="str">
        <f>_xlfn.XLOOKUP($AG81,プルダウン用!$AC$3:$AC$10,プルダウン用!AD$3:AD$10,"",0)</f>
        <v/>
      </c>
      <c r="AI81" s="85" t="str">
        <f>_xlfn.XLOOKUP($AG81,プルダウン用!$AC$3:$AC$10,プルダウン用!AE$3:AE$10,"",0)</f>
        <v/>
      </c>
      <c r="AJ81" s="85" t="str">
        <f>_xlfn.XLOOKUP($AG81,プルダウン用!$AC$3:$AC$10,プルダウン用!AF$3:AF$10,"",0)</f>
        <v/>
      </c>
      <c r="AK81" s="63"/>
      <c r="AL81" s="53"/>
      <c r="AM81" s="49"/>
      <c r="AN81" s="69" t="str">
        <f>IF($AM81="謝金経費に同じ",_xlfn.XLOOKUP(AG81,プルダウン用!$AQ$3:$AQ$12,プルダウン用!$AR$3:$AR$12,"",0),_xlfn.XLOOKUP($AM81,プルダウン用!$AH$3:$AH$5,プルダウン用!$AI$3:$AI$5,""))</f>
        <v/>
      </c>
      <c r="AO81" s="85" t="str">
        <f>IF($AN81="学内非常勤講師",_xlfn.XLOOKUP($N81,プルダウン用!$AW$3:$AW$7,プルダウン用!AX$3:AX$7,"",0),_xlfn.XLOOKUP($AN81,プルダウン用!$AQ$3:$AQ$12,プルダウン用!AS$3:AS$12,"",0))</f>
        <v/>
      </c>
      <c r="AP81" s="85" t="str">
        <f>IF($AN81="学内非常勤講師",_xlfn.XLOOKUP($N81,プルダウン用!$AW$3:$AW$7,プルダウン用!AY$3:AY$7,"",0),_xlfn.XLOOKUP($AN81,プルダウン用!$AQ$3:$AQ$12,プルダウン用!AT$3:AT$12,"",0))</f>
        <v/>
      </c>
      <c r="AQ81" s="85" t="str">
        <f>IF($AN81="学内非常勤講師",_xlfn.XLOOKUP($N81,プルダウン用!$AW$3:$AW$7,プルダウン用!AZ$3:AZ$7,"",0),_xlfn.XLOOKUP($AN81,プルダウン用!$AQ$3:$AQ$12,プルダウン用!AU$3:AU$12,"",0))</f>
        <v/>
      </c>
      <c r="AR81" s="79"/>
    </row>
    <row r="82" spans="2:44" ht="23.25" customHeight="1" x14ac:dyDescent="0.15">
      <c r="B82" s="54" t="str">
        <f t="shared" si="1"/>
        <v/>
      </c>
      <c r="C82" s="64"/>
      <c r="D82" s="64"/>
      <c r="E82" s="52"/>
      <c r="F82" s="52"/>
      <c r="G82" s="52"/>
      <c r="H82" s="53"/>
      <c r="I82" s="51"/>
      <c r="J82" s="7"/>
      <c r="K82" s="7"/>
      <c r="L82" s="52"/>
      <c r="M82" s="52"/>
      <c r="N82" s="49"/>
      <c r="O82" s="7"/>
      <c r="P82" s="50"/>
      <c r="Q82" s="51"/>
      <c r="R82" s="51"/>
      <c r="S82" s="48"/>
      <c r="T82" s="48"/>
      <c r="U82" s="48"/>
      <c r="V82" s="48"/>
      <c r="W82" s="48"/>
      <c r="X82" s="48"/>
      <c r="Y82" s="54" t="s">
        <v>92</v>
      </c>
      <c r="Z82" s="55" t="str">
        <f>IF(AND($M82="雇用", OR($R82="集中", $R82="期間内"),$N82&lt;&gt;"その他"),"担当開始日要追記",_xlfn.XLOOKUP($P82,プルダウン用!$S$3:$S$12,プルダウン用!T$3:T$12,"",0))</f>
        <v/>
      </c>
      <c r="AA82" s="55" t="str">
        <f>IF(AND($M82="雇用", OR($R82="集中", $R82="期間内"),$N82&lt;&gt;"その他"),"担当終了日要追記",_xlfn.XLOOKUP($P82,プルダウン用!$S$3:$S$12,プルダウン用!U$3:U$12,"",0))</f>
        <v/>
      </c>
      <c r="AB82" s="49"/>
      <c r="AC82" s="49"/>
      <c r="AD82" s="7"/>
      <c r="AE82" s="7"/>
      <c r="AF82" s="49"/>
      <c r="AG82" s="49"/>
      <c r="AH82" s="85" t="str">
        <f>_xlfn.XLOOKUP($AG82,プルダウン用!$AC$3:$AC$10,プルダウン用!AD$3:AD$10,"",0)</f>
        <v/>
      </c>
      <c r="AI82" s="85" t="str">
        <f>_xlfn.XLOOKUP($AG82,プルダウン用!$AC$3:$AC$10,プルダウン用!AE$3:AE$10,"",0)</f>
        <v/>
      </c>
      <c r="AJ82" s="85" t="str">
        <f>_xlfn.XLOOKUP($AG82,プルダウン用!$AC$3:$AC$10,プルダウン用!AF$3:AF$10,"",0)</f>
        <v/>
      </c>
      <c r="AK82" s="63"/>
      <c r="AL82" s="53"/>
      <c r="AM82" s="49"/>
      <c r="AN82" s="69" t="str">
        <f>IF($AM82="謝金経費に同じ",_xlfn.XLOOKUP(AG82,プルダウン用!$AQ$3:$AQ$12,プルダウン用!$AR$3:$AR$12,"",0),_xlfn.XLOOKUP($AM82,プルダウン用!$AH$3:$AH$5,プルダウン用!$AI$3:$AI$5,""))</f>
        <v/>
      </c>
      <c r="AO82" s="85" t="str">
        <f>IF($AN82="学内非常勤講師",_xlfn.XLOOKUP($N82,プルダウン用!$AW$3:$AW$7,プルダウン用!AX$3:AX$7,"",0),_xlfn.XLOOKUP($AN82,プルダウン用!$AQ$3:$AQ$12,プルダウン用!AS$3:AS$12,"",0))</f>
        <v/>
      </c>
      <c r="AP82" s="85" t="str">
        <f>IF($AN82="学内非常勤講師",_xlfn.XLOOKUP($N82,プルダウン用!$AW$3:$AW$7,プルダウン用!AY$3:AY$7,"",0),_xlfn.XLOOKUP($AN82,プルダウン用!$AQ$3:$AQ$12,プルダウン用!AT$3:AT$12,"",0))</f>
        <v/>
      </c>
      <c r="AQ82" s="85" t="str">
        <f>IF($AN82="学内非常勤講師",_xlfn.XLOOKUP($N82,プルダウン用!$AW$3:$AW$7,プルダウン用!AZ$3:AZ$7,"",0),_xlfn.XLOOKUP($AN82,プルダウン用!$AQ$3:$AQ$12,プルダウン用!AU$3:AU$12,"",0))</f>
        <v/>
      </c>
      <c r="AR82" s="79"/>
    </row>
    <row r="83" spans="2:44" ht="23.25" customHeight="1" x14ac:dyDescent="0.15">
      <c r="B83" s="54" t="str">
        <f t="shared" si="1"/>
        <v/>
      </c>
      <c r="C83" s="64"/>
      <c r="D83" s="64"/>
      <c r="E83" s="52"/>
      <c r="F83" s="52"/>
      <c r="G83" s="52"/>
      <c r="H83" s="53"/>
      <c r="I83" s="51"/>
      <c r="J83" s="7"/>
      <c r="K83" s="7"/>
      <c r="L83" s="52"/>
      <c r="M83" s="52"/>
      <c r="N83" s="49"/>
      <c r="O83" s="7"/>
      <c r="P83" s="50"/>
      <c r="Q83" s="51"/>
      <c r="R83" s="51"/>
      <c r="S83" s="48"/>
      <c r="T83" s="48"/>
      <c r="U83" s="48"/>
      <c r="V83" s="48"/>
      <c r="W83" s="48"/>
      <c r="X83" s="48"/>
      <c r="Y83" s="54" t="s">
        <v>92</v>
      </c>
      <c r="Z83" s="55" t="str">
        <f>IF(AND($M83="雇用", OR($R83="集中", $R83="期間内"),$N83&lt;&gt;"その他"),"担当開始日要追記",_xlfn.XLOOKUP($P83,プルダウン用!$S$3:$S$12,プルダウン用!T$3:T$12,"",0))</f>
        <v/>
      </c>
      <c r="AA83" s="55" t="str">
        <f>IF(AND($M83="雇用", OR($R83="集中", $R83="期間内"),$N83&lt;&gt;"その他"),"担当終了日要追記",_xlfn.XLOOKUP($P83,プルダウン用!$S$3:$S$12,プルダウン用!U$3:U$12,"",0))</f>
        <v/>
      </c>
      <c r="AB83" s="49"/>
      <c r="AC83" s="49"/>
      <c r="AD83" s="7"/>
      <c r="AE83" s="7"/>
      <c r="AF83" s="49"/>
      <c r="AG83" s="49"/>
      <c r="AH83" s="85" t="str">
        <f>_xlfn.XLOOKUP($AG83,プルダウン用!$AC$3:$AC$10,プルダウン用!AD$3:AD$10,"",0)</f>
        <v/>
      </c>
      <c r="AI83" s="85" t="str">
        <f>_xlfn.XLOOKUP($AG83,プルダウン用!$AC$3:$AC$10,プルダウン用!AE$3:AE$10,"",0)</f>
        <v/>
      </c>
      <c r="AJ83" s="85" t="str">
        <f>_xlfn.XLOOKUP($AG83,プルダウン用!$AC$3:$AC$10,プルダウン用!AF$3:AF$10,"",0)</f>
        <v/>
      </c>
      <c r="AK83" s="63"/>
      <c r="AL83" s="53"/>
      <c r="AM83" s="49"/>
      <c r="AN83" s="69" t="str">
        <f>IF($AM83="謝金経費に同じ",_xlfn.XLOOKUP(AG83,プルダウン用!$AQ$3:$AQ$12,プルダウン用!$AR$3:$AR$12,"",0),_xlfn.XLOOKUP($AM83,プルダウン用!$AH$3:$AH$5,プルダウン用!$AI$3:$AI$5,""))</f>
        <v/>
      </c>
      <c r="AO83" s="85" t="str">
        <f>IF($AN83="学内非常勤講師",_xlfn.XLOOKUP($N83,プルダウン用!$AW$3:$AW$7,プルダウン用!AX$3:AX$7,"",0),_xlfn.XLOOKUP($AN83,プルダウン用!$AQ$3:$AQ$12,プルダウン用!AS$3:AS$12,"",0))</f>
        <v/>
      </c>
      <c r="AP83" s="85" t="str">
        <f>IF($AN83="学内非常勤講師",_xlfn.XLOOKUP($N83,プルダウン用!$AW$3:$AW$7,プルダウン用!AY$3:AY$7,"",0),_xlfn.XLOOKUP($AN83,プルダウン用!$AQ$3:$AQ$12,プルダウン用!AT$3:AT$12,"",0))</f>
        <v/>
      </c>
      <c r="AQ83" s="85" t="str">
        <f>IF($AN83="学内非常勤講師",_xlfn.XLOOKUP($N83,プルダウン用!$AW$3:$AW$7,プルダウン用!AZ$3:AZ$7,"",0),_xlfn.XLOOKUP($AN83,プルダウン用!$AQ$3:$AQ$12,プルダウン用!AU$3:AU$12,"",0))</f>
        <v/>
      </c>
      <c r="AR83" s="79"/>
    </row>
    <row r="84" spans="2:44" ht="23.25" customHeight="1" x14ac:dyDescent="0.15">
      <c r="B84" s="54" t="str">
        <f t="shared" si="1"/>
        <v/>
      </c>
      <c r="C84" s="64"/>
      <c r="D84" s="64"/>
      <c r="E84" s="52"/>
      <c r="F84" s="52"/>
      <c r="G84" s="52"/>
      <c r="H84" s="53"/>
      <c r="I84" s="51"/>
      <c r="J84" s="7"/>
      <c r="K84" s="7"/>
      <c r="L84" s="52"/>
      <c r="M84" s="52"/>
      <c r="N84" s="49"/>
      <c r="O84" s="7"/>
      <c r="P84" s="50"/>
      <c r="Q84" s="51"/>
      <c r="R84" s="51"/>
      <c r="S84" s="48"/>
      <c r="T84" s="48"/>
      <c r="U84" s="48"/>
      <c r="V84" s="48"/>
      <c r="W84" s="48"/>
      <c r="X84" s="48"/>
      <c r="Y84" s="54" t="s">
        <v>92</v>
      </c>
      <c r="Z84" s="55" t="str">
        <f>IF(AND($M84="雇用", OR($R84="集中", $R84="期間内"),$N84&lt;&gt;"その他"),"担当開始日要追記",_xlfn.XLOOKUP($P84,プルダウン用!$S$3:$S$12,プルダウン用!T$3:T$12,"",0))</f>
        <v/>
      </c>
      <c r="AA84" s="55" t="str">
        <f>IF(AND($M84="雇用", OR($R84="集中", $R84="期間内"),$N84&lt;&gt;"その他"),"担当終了日要追記",_xlfn.XLOOKUP($P84,プルダウン用!$S$3:$S$12,プルダウン用!U$3:U$12,"",0))</f>
        <v/>
      </c>
      <c r="AB84" s="49"/>
      <c r="AC84" s="49"/>
      <c r="AD84" s="7"/>
      <c r="AE84" s="7"/>
      <c r="AF84" s="49"/>
      <c r="AG84" s="49"/>
      <c r="AH84" s="85" t="str">
        <f>_xlfn.XLOOKUP($AG84,プルダウン用!$AC$3:$AC$10,プルダウン用!AD$3:AD$10,"",0)</f>
        <v/>
      </c>
      <c r="AI84" s="85" t="str">
        <f>_xlfn.XLOOKUP($AG84,プルダウン用!$AC$3:$AC$10,プルダウン用!AE$3:AE$10,"",0)</f>
        <v/>
      </c>
      <c r="AJ84" s="85" t="str">
        <f>_xlfn.XLOOKUP($AG84,プルダウン用!$AC$3:$AC$10,プルダウン用!AF$3:AF$10,"",0)</f>
        <v/>
      </c>
      <c r="AK84" s="63"/>
      <c r="AL84" s="53"/>
      <c r="AM84" s="49"/>
      <c r="AN84" s="69" t="str">
        <f>IF($AM84="謝金経費に同じ",_xlfn.XLOOKUP(AG84,プルダウン用!$AQ$3:$AQ$12,プルダウン用!$AR$3:$AR$12,"",0),_xlfn.XLOOKUP($AM84,プルダウン用!$AH$3:$AH$5,プルダウン用!$AI$3:$AI$5,""))</f>
        <v/>
      </c>
      <c r="AO84" s="85" t="str">
        <f>IF($AN84="学内非常勤講師",_xlfn.XLOOKUP($N84,プルダウン用!$AW$3:$AW$7,プルダウン用!AX$3:AX$7,"",0),_xlfn.XLOOKUP($AN84,プルダウン用!$AQ$3:$AQ$12,プルダウン用!AS$3:AS$12,"",0))</f>
        <v/>
      </c>
      <c r="AP84" s="85" t="str">
        <f>IF($AN84="学内非常勤講師",_xlfn.XLOOKUP($N84,プルダウン用!$AW$3:$AW$7,プルダウン用!AY$3:AY$7,"",0),_xlfn.XLOOKUP($AN84,プルダウン用!$AQ$3:$AQ$12,プルダウン用!AT$3:AT$12,"",0))</f>
        <v/>
      </c>
      <c r="AQ84" s="85" t="str">
        <f>IF($AN84="学内非常勤講師",_xlfn.XLOOKUP($N84,プルダウン用!$AW$3:$AW$7,プルダウン用!AZ$3:AZ$7,"",0),_xlfn.XLOOKUP($AN84,プルダウン用!$AQ$3:$AQ$12,プルダウン用!AU$3:AU$12,"",0))</f>
        <v/>
      </c>
      <c r="AR84" s="79"/>
    </row>
    <row r="85" spans="2:44" ht="23.25" customHeight="1" x14ac:dyDescent="0.15">
      <c r="B85" s="54" t="str">
        <f t="shared" si="1"/>
        <v/>
      </c>
      <c r="C85" s="64"/>
      <c r="D85" s="64"/>
      <c r="E85" s="52"/>
      <c r="F85" s="52"/>
      <c r="G85" s="52"/>
      <c r="H85" s="53"/>
      <c r="I85" s="51"/>
      <c r="J85" s="7"/>
      <c r="K85" s="7"/>
      <c r="L85" s="52"/>
      <c r="M85" s="52"/>
      <c r="N85" s="49"/>
      <c r="O85" s="7"/>
      <c r="P85" s="50"/>
      <c r="Q85" s="51"/>
      <c r="R85" s="51"/>
      <c r="S85" s="48"/>
      <c r="T85" s="48"/>
      <c r="U85" s="48"/>
      <c r="V85" s="48"/>
      <c r="W85" s="48"/>
      <c r="X85" s="48"/>
      <c r="Y85" s="54" t="s">
        <v>92</v>
      </c>
      <c r="Z85" s="55" t="str">
        <f>IF(AND($M85="雇用", OR($R85="集中", $R85="期間内"),$N85&lt;&gt;"その他"),"担当開始日要追記",_xlfn.XLOOKUP($P85,プルダウン用!$S$3:$S$12,プルダウン用!T$3:T$12,"",0))</f>
        <v/>
      </c>
      <c r="AA85" s="55" t="str">
        <f>IF(AND($M85="雇用", OR($R85="集中", $R85="期間内"),$N85&lt;&gt;"その他"),"担当終了日要追記",_xlfn.XLOOKUP($P85,プルダウン用!$S$3:$S$12,プルダウン用!U$3:U$12,"",0))</f>
        <v/>
      </c>
      <c r="AB85" s="49"/>
      <c r="AC85" s="49"/>
      <c r="AD85" s="7"/>
      <c r="AE85" s="7"/>
      <c r="AF85" s="49"/>
      <c r="AG85" s="49"/>
      <c r="AH85" s="85" t="str">
        <f>_xlfn.XLOOKUP($AG85,プルダウン用!$AC$3:$AC$10,プルダウン用!AD$3:AD$10,"",0)</f>
        <v/>
      </c>
      <c r="AI85" s="85" t="str">
        <f>_xlfn.XLOOKUP($AG85,プルダウン用!$AC$3:$AC$10,プルダウン用!AE$3:AE$10,"",0)</f>
        <v/>
      </c>
      <c r="AJ85" s="85" t="str">
        <f>_xlfn.XLOOKUP($AG85,プルダウン用!$AC$3:$AC$10,プルダウン用!AF$3:AF$10,"",0)</f>
        <v/>
      </c>
      <c r="AK85" s="63"/>
      <c r="AL85" s="53"/>
      <c r="AM85" s="49"/>
      <c r="AN85" s="69" t="str">
        <f>IF($AM85="謝金経費に同じ",_xlfn.XLOOKUP(AG85,プルダウン用!$AQ$3:$AQ$12,プルダウン用!$AR$3:$AR$12,"",0),_xlfn.XLOOKUP($AM85,プルダウン用!$AH$3:$AH$5,プルダウン用!$AI$3:$AI$5,""))</f>
        <v/>
      </c>
      <c r="AO85" s="85" t="str">
        <f>IF($AN85="学内非常勤講師",_xlfn.XLOOKUP($N85,プルダウン用!$AW$3:$AW$7,プルダウン用!AX$3:AX$7,"",0),_xlfn.XLOOKUP($AN85,プルダウン用!$AQ$3:$AQ$12,プルダウン用!AS$3:AS$12,"",0))</f>
        <v/>
      </c>
      <c r="AP85" s="85" t="str">
        <f>IF($AN85="学内非常勤講師",_xlfn.XLOOKUP($N85,プルダウン用!$AW$3:$AW$7,プルダウン用!AY$3:AY$7,"",0),_xlfn.XLOOKUP($AN85,プルダウン用!$AQ$3:$AQ$12,プルダウン用!AT$3:AT$12,"",0))</f>
        <v/>
      </c>
      <c r="AQ85" s="85" t="str">
        <f>IF($AN85="学内非常勤講師",_xlfn.XLOOKUP($N85,プルダウン用!$AW$3:$AW$7,プルダウン用!AZ$3:AZ$7,"",0),_xlfn.XLOOKUP($AN85,プルダウン用!$AQ$3:$AQ$12,プルダウン用!AU$3:AU$12,"",0))</f>
        <v/>
      </c>
      <c r="AR85" s="79"/>
    </row>
    <row r="86" spans="2:44" ht="23.25" customHeight="1" x14ac:dyDescent="0.15">
      <c r="B86" s="54" t="str">
        <f t="shared" si="1"/>
        <v/>
      </c>
      <c r="C86" s="64"/>
      <c r="D86" s="64"/>
      <c r="E86" s="52"/>
      <c r="F86" s="52"/>
      <c r="G86" s="52"/>
      <c r="H86" s="53"/>
      <c r="I86" s="51"/>
      <c r="J86" s="7"/>
      <c r="K86" s="7"/>
      <c r="L86" s="52"/>
      <c r="M86" s="52"/>
      <c r="N86" s="49"/>
      <c r="O86" s="7"/>
      <c r="P86" s="50"/>
      <c r="Q86" s="51"/>
      <c r="R86" s="51"/>
      <c r="S86" s="48"/>
      <c r="T86" s="48"/>
      <c r="U86" s="48"/>
      <c r="V86" s="48"/>
      <c r="W86" s="48"/>
      <c r="X86" s="48"/>
      <c r="Y86" s="54" t="s">
        <v>92</v>
      </c>
      <c r="Z86" s="55" t="str">
        <f>IF(AND($M86="雇用", OR($R86="集中", $R86="期間内"),$N86&lt;&gt;"その他"),"担当開始日要追記",_xlfn.XLOOKUP($P86,プルダウン用!$S$3:$S$12,プルダウン用!T$3:T$12,"",0))</f>
        <v/>
      </c>
      <c r="AA86" s="55" t="str">
        <f>IF(AND($M86="雇用", OR($R86="集中", $R86="期間内"),$N86&lt;&gt;"その他"),"担当終了日要追記",_xlfn.XLOOKUP($P86,プルダウン用!$S$3:$S$12,プルダウン用!U$3:U$12,"",0))</f>
        <v/>
      </c>
      <c r="AB86" s="49"/>
      <c r="AC86" s="49"/>
      <c r="AD86" s="7"/>
      <c r="AE86" s="7"/>
      <c r="AF86" s="49"/>
      <c r="AG86" s="49"/>
      <c r="AH86" s="85" t="str">
        <f>_xlfn.XLOOKUP($AG86,プルダウン用!$AC$3:$AC$10,プルダウン用!AD$3:AD$10,"",0)</f>
        <v/>
      </c>
      <c r="AI86" s="85" t="str">
        <f>_xlfn.XLOOKUP($AG86,プルダウン用!$AC$3:$AC$10,プルダウン用!AE$3:AE$10,"",0)</f>
        <v/>
      </c>
      <c r="AJ86" s="85" t="str">
        <f>_xlfn.XLOOKUP($AG86,プルダウン用!$AC$3:$AC$10,プルダウン用!AF$3:AF$10,"",0)</f>
        <v/>
      </c>
      <c r="AK86" s="63"/>
      <c r="AL86" s="53"/>
      <c r="AM86" s="49"/>
      <c r="AN86" s="69" t="str">
        <f>IF($AM86="謝金経費に同じ",_xlfn.XLOOKUP(AG86,プルダウン用!$AQ$3:$AQ$12,プルダウン用!$AR$3:$AR$12,"",0),_xlfn.XLOOKUP($AM86,プルダウン用!$AH$3:$AH$5,プルダウン用!$AI$3:$AI$5,""))</f>
        <v/>
      </c>
      <c r="AO86" s="85" t="str">
        <f>IF($AN86="学内非常勤講師",_xlfn.XLOOKUP($N86,プルダウン用!$AW$3:$AW$7,プルダウン用!AX$3:AX$7,"",0),_xlfn.XLOOKUP($AN86,プルダウン用!$AQ$3:$AQ$12,プルダウン用!AS$3:AS$12,"",0))</f>
        <v/>
      </c>
      <c r="AP86" s="85" t="str">
        <f>IF($AN86="学内非常勤講師",_xlfn.XLOOKUP($N86,プルダウン用!$AW$3:$AW$7,プルダウン用!AY$3:AY$7,"",0),_xlfn.XLOOKUP($AN86,プルダウン用!$AQ$3:$AQ$12,プルダウン用!AT$3:AT$12,"",0))</f>
        <v/>
      </c>
      <c r="AQ86" s="85" t="str">
        <f>IF($AN86="学内非常勤講師",_xlfn.XLOOKUP($N86,プルダウン用!$AW$3:$AW$7,プルダウン用!AZ$3:AZ$7,"",0),_xlfn.XLOOKUP($AN86,プルダウン用!$AQ$3:$AQ$12,プルダウン用!AU$3:AU$12,"",0))</f>
        <v/>
      </c>
      <c r="AR86" s="79"/>
    </row>
    <row r="87" spans="2:44" ht="23.25" customHeight="1" x14ac:dyDescent="0.15">
      <c r="B87" s="54" t="str">
        <f t="shared" si="1"/>
        <v/>
      </c>
      <c r="C87" s="64"/>
      <c r="D87" s="64"/>
      <c r="E87" s="52"/>
      <c r="F87" s="52"/>
      <c r="G87" s="52"/>
      <c r="H87" s="53"/>
      <c r="I87" s="51"/>
      <c r="J87" s="7"/>
      <c r="K87" s="7"/>
      <c r="L87" s="52"/>
      <c r="M87" s="52"/>
      <c r="N87" s="49"/>
      <c r="O87" s="7"/>
      <c r="P87" s="50"/>
      <c r="Q87" s="51"/>
      <c r="R87" s="51"/>
      <c r="S87" s="48"/>
      <c r="T87" s="48"/>
      <c r="U87" s="48"/>
      <c r="V87" s="48"/>
      <c r="W87" s="48"/>
      <c r="X87" s="48"/>
      <c r="Y87" s="54" t="s">
        <v>92</v>
      </c>
      <c r="Z87" s="55" t="str">
        <f>IF(AND($M87="雇用", OR($R87="集中", $R87="期間内"),$N87&lt;&gt;"その他"),"担当開始日要追記",_xlfn.XLOOKUP($P87,プルダウン用!$S$3:$S$12,プルダウン用!T$3:T$12,"",0))</f>
        <v/>
      </c>
      <c r="AA87" s="55" t="str">
        <f>IF(AND($M87="雇用", OR($R87="集中", $R87="期間内"),$N87&lt;&gt;"その他"),"担当終了日要追記",_xlfn.XLOOKUP($P87,プルダウン用!$S$3:$S$12,プルダウン用!U$3:U$12,"",0))</f>
        <v/>
      </c>
      <c r="AB87" s="49"/>
      <c r="AC87" s="49"/>
      <c r="AD87" s="7"/>
      <c r="AE87" s="7"/>
      <c r="AF87" s="49"/>
      <c r="AG87" s="49"/>
      <c r="AH87" s="85" t="str">
        <f>_xlfn.XLOOKUP($AG87,プルダウン用!$AC$3:$AC$10,プルダウン用!AD$3:AD$10,"",0)</f>
        <v/>
      </c>
      <c r="AI87" s="85" t="str">
        <f>_xlfn.XLOOKUP($AG87,プルダウン用!$AC$3:$AC$10,プルダウン用!AE$3:AE$10,"",0)</f>
        <v/>
      </c>
      <c r="AJ87" s="85" t="str">
        <f>_xlfn.XLOOKUP($AG87,プルダウン用!$AC$3:$AC$10,プルダウン用!AF$3:AF$10,"",0)</f>
        <v/>
      </c>
      <c r="AK87" s="63"/>
      <c r="AL87" s="53"/>
      <c r="AM87" s="49"/>
      <c r="AN87" s="69" t="str">
        <f>IF($AM87="謝金経費に同じ",_xlfn.XLOOKUP(AG87,プルダウン用!$AQ$3:$AQ$12,プルダウン用!$AR$3:$AR$12,"",0),_xlfn.XLOOKUP($AM87,プルダウン用!$AH$3:$AH$5,プルダウン用!$AI$3:$AI$5,""))</f>
        <v/>
      </c>
      <c r="AO87" s="85" t="str">
        <f>IF($AN87="学内非常勤講師",_xlfn.XLOOKUP($N87,プルダウン用!$AW$3:$AW$7,プルダウン用!AX$3:AX$7,"",0),_xlfn.XLOOKUP($AN87,プルダウン用!$AQ$3:$AQ$12,プルダウン用!AS$3:AS$12,"",0))</f>
        <v/>
      </c>
      <c r="AP87" s="85" t="str">
        <f>IF($AN87="学内非常勤講師",_xlfn.XLOOKUP($N87,プルダウン用!$AW$3:$AW$7,プルダウン用!AY$3:AY$7,"",0),_xlfn.XLOOKUP($AN87,プルダウン用!$AQ$3:$AQ$12,プルダウン用!AT$3:AT$12,"",0))</f>
        <v/>
      </c>
      <c r="AQ87" s="85" t="str">
        <f>IF($AN87="学内非常勤講師",_xlfn.XLOOKUP($N87,プルダウン用!$AW$3:$AW$7,プルダウン用!AZ$3:AZ$7,"",0),_xlfn.XLOOKUP($AN87,プルダウン用!$AQ$3:$AQ$12,プルダウン用!AU$3:AU$12,"",0))</f>
        <v/>
      </c>
      <c r="AR87" s="79"/>
    </row>
    <row r="88" spans="2:44" ht="23.25" customHeight="1" x14ac:dyDescent="0.15">
      <c r="B88" s="54" t="str">
        <f t="shared" si="1"/>
        <v/>
      </c>
      <c r="C88" s="64"/>
      <c r="D88" s="64"/>
      <c r="E88" s="52"/>
      <c r="F88" s="52"/>
      <c r="G88" s="52"/>
      <c r="H88" s="53"/>
      <c r="I88" s="51"/>
      <c r="J88" s="7"/>
      <c r="K88" s="7"/>
      <c r="L88" s="52"/>
      <c r="M88" s="52"/>
      <c r="N88" s="49"/>
      <c r="O88" s="7"/>
      <c r="P88" s="50"/>
      <c r="Q88" s="51"/>
      <c r="R88" s="51"/>
      <c r="S88" s="48"/>
      <c r="T88" s="48"/>
      <c r="U88" s="48"/>
      <c r="V88" s="48"/>
      <c r="W88" s="48"/>
      <c r="X88" s="48"/>
      <c r="Y88" s="54" t="s">
        <v>92</v>
      </c>
      <c r="Z88" s="55" t="str">
        <f>IF(AND($M88="雇用", OR($R88="集中", $R88="期間内"),$N88&lt;&gt;"その他"),"担当開始日要追記",_xlfn.XLOOKUP($P88,プルダウン用!$S$3:$S$12,プルダウン用!T$3:T$12,"",0))</f>
        <v/>
      </c>
      <c r="AA88" s="55" t="str">
        <f>IF(AND($M88="雇用", OR($R88="集中", $R88="期間内"),$N88&lt;&gt;"その他"),"担当終了日要追記",_xlfn.XLOOKUP($P88,プルダウン用!$S$3:$S$12,プルダウン用!U$3:U$12,"",0))</f>
        <v/>
      </c>
      <c r="AB88" s="49"/>
      <c r="AC88" s="49"/>
      <c r="AD88" s="7"/>
      <c r="AE88" s="7"/>
      <c r="AF88" s="49"/>
      <c r="AG88" s="49"/>
      <c r="AH88" s="85" t="str">
        <f>_xlfn.XLOOKUP($AG88,プルダウン用!$AC$3:$AC$10,プルダウン用!AD$3:AD$10,"",0)</f>
        <v/>
      </c>
      <c r="AI88" s="85" t="str">
        <f>_xlfn.XLOOKUP($AG88,プルダウン用!$AC$3:$AC$10,プルダウン用!AE$3:AE$10,"",0)</f>
        <v/>
      </c>
      <c r="AJ88" s="85" t="str">
        <f>_xlfn.XLOOKUP($AG88,プルダウン用!$AC$3:$AC$10,プルダウン用!AF$3:AF$10,"",0)</f>
        <v/>
      </c>
      <c r="AK88" s="63"/>
      <c r="AL88" s="53"/>
      <c r="AM88" s="49"/>
      <c r="AN88" s="69" t="str">
        <f>IF($AM88="謝金経費に同じ",_xlfn.XLOOKUP(AG88,プルダウン用!$AQ$3:$AQ$12,プルダウン用!$AR$3:$AR$12,"",0),_xlfn.XLOOKUP($AM88,プルダウン用!$AH$3:$AH$5,プルダウン用!$AI$3:$AI$5,""))</f>
        <v/>
      </c>
      <c r="AO88" s="85" t="str">
        <f>IF($AN88="学内非常勤講師",_xlfn.XLOOKUP($N88,プルダウン用!$AW$3:$AW$7,プルダウン用!AX$3:AX$7,"",0),_xlfn.XLOOKUP($AN88,プルダウン用!$AQ$3:$AQ$12,プルダウン用!AS$3:AS$12,"",0))</f>
        <v/>
      </c>
      <c r="AP88" s="85" t="str">
        <f>IF($AN88="学内非常勤講師",_xlfn.XLOOKUP($N88,プルダウン用!$AW$3:$AW$7,プルダウン用!AY$3:AY$7,"",0),_xlfn.XLOOKUP($AN88,プルダウン用!$AQ$3:$AQ$12,プルダウン用!AT$3:AT$12,"",0))</f>
        <v/>
      </c>
      <c r="AQ88" s="85" t="str">
        <f>IF($AN88="学内非常勤講師",_xlfn.XLOOKUP($N88,プルダウン用!$AW$3:$AW$7,プルダウン用!AZ$3:AZ$7,"",0),_xlfn.XLOOKUP($AN88,プルダウン用!$AQ$3:$AQ$12,プルダウン用!AU$3:AU$12,"",0))</f>
        <v/>
      </c>
      <c r="AR88" s="79"/>
    </row>
    <row r="89" spans="2:44" ht="23.25" customHeight="1" x14ac:dyDescent="0.15">
      <c r="B89" s="54" t="str">
        <f t="shared" si="1"/>
        <v/>
      </c>
      <c r="C89" s="64"/>
      <c r="D89" s="64"/>
      <c r="E89" s="52"/>
      <c r="F89" s="52"/>
      <c r="G89" s="52"/>
      <c r="H89" s="53"/>
      <c r="I89" s="51"/>
      <c r="J89" s="7"/>
      <c r="K89" s="7"/>
      <c r="L89" s="52"/>
      <c r="M89" s="52"/>
      <c r="N89" s="49"/>
      <c r="O89" s="7"/>
      <c r="P89" s="50"/>
      <c r="Q89" s="51"/>
      <c r="R89" s="51"/>
      <c r="S89" s="48"/>
      <c r="T89" s="48"/>
      <c r="U89" s="48"/>
      <c r="V89" s="48"/>
      <c r="W89" s="48"/>
      <c r="X89" s="48"/>
      <c r="Y89" s="54" t="s">
        <v>92</v>
      </c>
      <c r="Z89" s="55" t="str">
        <f>IF(AND($M89="雇用", OR($R89="集中", $R89="期間内"),$N89&lt;&gt;"その他"),"担当開始日要追記",_xlfn.XLOOKUP($P89,プルダウン用!$S$3:$S$12,プルダウン用!T$3:T$12,"",0))</f>
        <v/>
      </c>
      <c r="AA89" s="55" t="str">
        <f>IF(AND($M89="雇用", OR($R89="集中", $R89="期間内"),$N89&lt;&gt;"その他"),"担当終了日要追記",_xlfn.XLOOKUP($P89,プルダウン用!$S$3:$S$12,プルダウン用!U$3:U$12,"",0))</f>
        <v/>
      </c>
      <c r="AB89" s="49"/>
      <c r="AC89" s="49"/>
      <c r="AD89" s="7"/>
      <c r="AE89" s="7"/>
      <c r="AF89" s="49"/>
      <c r="AG89" s="49"/>
      <c r="AH89" s="85" t="str">
        <f>_xlfn.XLOOKUP($AG89,プルダウン用!$AC$3:$AC$10,プルダウン用!AD$3:AD$10,"",0)</f>
        <v/>
      </c>
      <c r="AI89" s="85" t="str">
        <f>_xlfn.XLOOKUP($AG89,プルダウン用!$AC$3:$AC$10,プルダウン用!AE$3:AE$10,"",0)</f>
        <v/>
      </c>
      <c r="AJ89" s="85" t="str">
        <f>_xlfn.XLOOKUP($AG89,プルダウン用!$AC$3:$AC$10,プルダウン用!AF$3:AF$10,"",0)</f>
        <v/>
      </c>
      <c r="AK89" s="63"/>
      <c r="AL89" s="53"/>
      <c r="AM89" s="49"/>
      <c r="AN89" s="69" t="str">
        <f>IF($AM89="謝金経費に同じ",_xlfn.XLOOKUP(AG89,プルダウン用!$AQ$3:$AQ$12,プルダウン用!$AR$3:$AR$12,"",0),_xlfn.XLOOKUP($AM89,プルダウン用!$AH$3:$AH$5,プルダウン用!$AI$3:$AI$5,""))</f>
        <v/>
      </c>
      <c r="AO89" s="85" t="str">
        <f>IF($AN89="学内非常勤講師",_xlfn.XLOOKUP($N89,プルダウン用!$AW$3:$AW$7,プルダウン用!AX$3:AX$7,"",0),_xlfn.XLOOKUP($AN89,プルダウン用!$AQ$3:$AQ$12,プルダウン用!AS$3:AS$12,"",0))</f>
        <v/>
      </c>
      <c r="AP89" s="85" t="str">
        <f>IF($AN89="学内非常勤講師",_xlfn.XLOOKUP($N89,プルダウン用!$AW$3:$AW$7,プルダウン用!AY$3:AY$7,"",0),_xlfn.XLOOKUP($AN89,プルダウン用!$AQ$3:$AQ$12,プルダウン用!AT$3:AT$12,"",0))</f>
        <v/>
      </c>
      <c r="AQ89" s="85" t="str">
        <f>IF($AN89="学内非常勤講師",_xlfn.XLOOKUP($N89,プルダウン用!$AW$3:$AW$7,プルダウン用!AZ$3:AZ$7,"",0),_xlfn.XLOOKUP($AN89,プルダウン用!$AQ$3:$AQ$12,プルダウン用!AU$3:AU$12,"",0))</f>
        <v/>
      </c>
      <c r="AR89" s="79"/>
    </row>
    <row r="90" spans="2:44" ht="23.25" customHeight="1" x14ac:dyDescent="0.15">
      <c r="B90" s="54" t="str">
        <f t="shared" si="1"/>
        <v/>
      </c>
      <c r="C90" s="64"/>
      <c r="D90" s="64"/>
      <c r="E90" s="52"/>
      <c r="F90" s="52"/>
      <c r="G90" s="52"/>
      <c r="H90" s="53"/>
      <c r="I90" s="51"/>
      <c r="J90" s="7"/>
      <c r="K90" s="7"/>
      <c r="L90" s="52"/>
      <c r="M90" s="52"/>
      <c r="N90" s="49"/>
      <c r="O90" s="7"/>
      <c r="P90" s="50"/>
      <c r="Q90" s="51"/>
      <c r="R90" s="51"/>
      <c r="S90" s="48"/>
      <c r="T90" s="48"/>
      <c r="U90" s="48"/>
      <c r="V90" s="48"/>
      <c r="W90" s="48"/>
      <c r="X90" s="48"/>
      <c r="Y90" s="54" t="s">
        <v>92</v>
      </c>
      <c r="Z90" s="55" t="str">
        <f>IF(AND($M90="雇用", OR($R90="集中", $R90="期間内"),$N90&lt;&gt;"その他"),"担当開始日要追記",_xlfn.XLOOKUP($P90,プルダウン用!$S$3:$S$12,プルダウン用!T$3:T$12,"",0))</f>
        <v/>
      </c>
      <c r="AA90" s="55" t="str">
        <f>IF(AND($M90="雇用", OR($R90="集中", $R90="期間内"),$N90&lt;&gt;"その他"),"担当終了日要追記",_xlfn.XLOOKUP($P90,プルダウン用!$S$3:$S$12,プルダウン用!U$3:U$12,"",0))</f>
        <v/>
      </c>
      <c r="AB90" s="49"/>
      <c r="AC90" s="49"/>
      <c r="AD90" s="7"/>
      <c r="AE90" s="7"/>
      <c r="AF90" s="49"/>
      <c r="AG90" s="49"/>
      <c r="AH90" s="85" t="str">
        <f>_xlfn.XLOOKUP($AG90,プルダウン用!$AC$3:$AC$10,プルダウン用!AD$3:AD$10,"",0)</f>
        <v/>
      </c>
      <c r="AI90" s="85" t="str">
        <f>_xlfn.XLOOKUP($AG90,プルダウン用!$AC$3:$AC$10,プルダウン用!AE$3:AE$10,"",0)</f>
        <v/>
      </c>
      <c r="AJ90" s="85" t="str">
        <f>_xlfn.XLOOKUP($AG90,プルダウン用!$AC$3:$AC$10,プルダウン用!AF$3:AF$10,"",0)</f>
        <v/>
      </c>
      <c r="AK90" s="63"/>
      <c r="AL90" s="53"/>
      <c r="AM90" s="49"/>
      <c r="AN90" s="69" t="str">
        <f>IF($AM90="謝金経費に同じ",_xlfn.XLOOKUP(AG90,プルダウン用!$AQ$3:$AQ$12,プルダウン用!$AR$3:$AR$12,"",0),_xlfn.XLOOKUP($AM90,プルダウン用!$AH$3:$AH$5,プルダウン用!$AI$3:$AI$5,""))</f>
        <v/>
      </c>
      <c r="AO90" s="85" t="str">
        <f>IF($AN90="学内非常勤講師",_xlfn.XLOOKUP($N90,プルダウン用!$AW$3:$AW$7,プルダウン用!AX$3:AX$7,"",0),_xlfn.XLOOKUP($AN90,プルダウン用!$AQ$3:$AQ$12,プルダウン用!AS$3:AS$12,"",0))</f>
        <v/>
      </c>
      <c r="AP90" s="85" t="str">
        <f>IF($AN90="学内非常勤講師",_xlfn.XLOOKUP($N90,プルダウン用!$AW$3:$AW$7,プルダウン用!AY$3:AY$7,"",0),_xlfn.XLOOKUP($AN90,プルダウン用!$AQ$3:$AQ$12,プルダウン用!AT$3:AT$12,"",0))</f>
        <v/>
      </c>
      <c r="AQ90" s="85" t="str">
        <f>IF($AN90="学内非常勤講師",_xlfn.XLOOKUP($N90,プルダウン用!$AW$3:$AW$7,プルダウン用!AZ$3:AZ$7,"",0),_xlfn.XLOOKUP($AN90,プルダウン用!$AQ$3:$AQ$12,プルダウン用!AU$3:AU$12,"",0))</f>
        <v/>
      </c>
      <c r="AR90" s="79"/>
    </row>
    <row r="91" spans="2:44" ht="23.25" customHeight="1" x14ac:dyDescent="0.15">
      <c r="B91" s="54" t="str">
        <f t="shared" si="1"/>
        <v/>
      </c>
      <c r="C91" s="64"/>
      <c r="D91" s="64"/>
      <c r="E91" s="52"/>
      <c r="F91" s="52"/>
      <c r="G91" s="52"/>
      <c r="H91" s="53"/>
      <c r="I91" s="51"/>
      <c r="J91" s="7"/>
      <c r="K91" s="7"/>
      <c r="L91" s="52"/>
      <c r="M91" s="52"/>
      <c r="N91" s="49"/>
      <c r="O91" s="7"/>
      <c r="P91" s="50"/>
      <c r="Q91" s="51"/>
      <c r="R91" s="51"/>
      <c r="S91" s="48"/>
      <c r="T91" s="48"/>
      <c r="U91" s="48"/>
      <c r="V91" s="48"/>
      <c r="W91" s="48"/>
      <c r="X91" s="48"/>
      <c r="Y91" s="54" t="s">
        <v>92</v>
      </c>
      <c r="Z91" s="55" t="str">
        <f>IF(AND($M91="雇用", OR($R91="集中", $R91="期間内"),$N91&lt;&gt;"その他"),"担当開始日要追記",_xlfn.XLOOKUP($P91,プルダウン用!$S$3:$S$12,プルダウン用!T$3:T$12,"",0))</f>
        <v/>
      </c>
      <c r="AA91" s="55" t="str">
        <f>IF(AND($M91="雇用", OR($R91="集中", $R91="期間内"),$N91&lt;&gt;"その他"),"担当終了日要追記",_xlfn.XLOOKUP($P91,プルダウン用!$S$3:$S$12,プルダウン用!U$3:U$12,"",0))</f>
        <v/>
      </c>
      <c r="AB91" s="49"/>
      <c r="AC91" s="49"/>
      <c r="AD91" s="7"/>
      <c r="AE91" s="7"/>
      <c r="AF91" s="49"/>
      <c r="AG91" s="49"/>
      <c r="AH91" s="85" t="str">
        <f>_xlfn.XLOOKUP($AG91,プルダウン用!$AC$3:$AC$10,プルダウン用!AD$3:AD$10,"",0)</f>
        <v/>
      </c>
      <c r="AI91" s="85" t="str">
        <f>_xlfn.XLOOKUP($AG91,プルダウン用!$AC$3:$AC$10,プルダウン用!AE$3:AE$10,"",0)</f>
        <v/>
      </c>
      <c r="AJ91" s="85" t="str">
        <f>_xlfn.XLOOKUP($AG91,プルダウン用!$AC$3:$AC$10,プルダウン用!AF$3:AF$10,"",0)</f>
        <v/>
      </c>
      <c r="AK91" s="63"/>
      <c r="AL91" s="53"/>
      <c r="AM91" s="49"/>
      <c r="AN91" s="69" t="str">
        <f>IF($AM91="謝金経費に同じ",_xlfn.XLOOKUP(AG91,プルダウン用!$AQ$3:$AQ$12,プルダウン用!$AR$3:$AR$12,"",0),_xlfn.XLOOKUP($AM91,プルダウン用!$AH$3:$AH$5,プルダウン用!$AI$3:$AI$5,""))</f>
        <v/>
      </c>
      <c r="AO91" s="85" t="str">
        <f>IF($AN91="学内非常勤講師",_xlfn.XLOOKUP($N91,プルダウン用!$AW$3:$AW$7,プルダウン用!AX$3:AX$7,"",0),_xlfn.XLOOKUP($AN91,プルダウン用!$AQ$3:$AQ$12,プルダウン用!AS$3:AS$12,"",0))</f>
        <v/>
      </c>
      <c r="AP91" s="85" t="str">
        <f>IF($AN91="学内非常勤講師",_xlfn.XLOOKUP($N91,プルダウン用!$AW$3:$AW$7,プルダウン用!AY$3:AY$7,"",0),_xlfn.XLOOKUP($AN91,プルダウン用!$AQ$3:$AQ$12,プルダウン用!AT$3:AT$12,"",0))</f>
        <v/>
      </c>
      <c r="AQ91" s="85" t="str">
        <f>IF($AN91="学内非常勤講師",_xlfn.XLOOKUP($N91,プルダウン用!$AW$3:$AW$7,プルダウン用!AZ$3:AZ$7,"",0),_xlfn.XLOOKUP($AN91,プルダウン用!$AQ$3:$AQ$12,プルダウン用!AU$3:AU$12,"",0))</f>
        <v/>
      </c>
      <c r="AR91" s="79"/>
    </row>
    <row r="92" spans="2:44" ht="23.25" customHeight="1" x14ac:dyDescent="0.15">
      <c r="B92" s="54" t="str">
        <f t="shared" si="1"/>
        <v/>
      </c>
      <c r="C92" s="64"/>
      <c r="D92" s="64"/>
      <c r="E92" s="52"/>
      <c r="F92" s="52"/>
      <c r="G92" s="52"/>
      <c r="H92" s="53"/>
      <c r="I92" s="51"/>
      <c r="J92" s="7"/>
      <c r="K92" s="7"/>
      <c r="L92" s="52"/>
      <c r="M92" s="52"/>
      <c r="N92" s="49"/>
      <c r="O92" s="7"/>
      <c r="P92" s="50"/>
      <c r="Q92" s="51"/>
      <c r="R92" s="51"/>
      <c r="S92" s="48"/>
      <c r="T92" s="48"/>
      <c r="U92" s="48"/>
      <c r="V92" s="48"/>
      <c r="W92" s="48"/>
      <c r="X92" s="48"/>
      <c r="Y92" s="54" t="s">
        <v>92</v>
      </c>
      <c r="Z92" s="55" t="str">
        <f>IF(AND($M92="雇用", OR($R92="集中", $R92="期間内"),$N92&lt;&gt;"その他"),"担当開始日要追記",_xlfn.XLOOKUP($P92,プルダウン用!$S$3:$S$12,プルダウン用!T$3:T$12,"",0))</f>
        <v/>
      </c>
      <c r="AA92" s="55" t="str">
        <f>IF(AND($M92="雇用", OR($R92="集中", $R92="期間内"),$N92&lt;&gt;"その他"),"担当終了日要追記",_xlfn.XLOOKUP($P92,プルダウン用!$S$3:$S$12,プルダウン用!U$3:U$12,"",0))</f>
        <v/>
      </c>
      <c r="AB92" s="49"/>
      <c r="AC92" s="49"/>
      <c r="AD92" s="7"/>
      <c r="AE92" s="7"/>
      <c r="AF92" s="49"/>
      <c r="AG92" s="49"/>
      <c r="AH92" s="85" t="str">
        <f>_xlfn.XLOOKUP($AG92,プルダウン用!$AC$3:$AC$10,プルダウン用!AD$3:AD$10,"",0)</f>
        <v/>
      </c>
      <c r="AI92" s="85" t="str">
        <f>_xlfn.XLOOKUP($AG92,プルダウン用!$AC$3:$AC$10,プルダウン用!AE$3:AE$10,"",0)</f>
        <v/>
      </c>
      <c r="AJ92" s="85" t="str">
        <f>_xlfn.XLOOKUP($AG92,プルダウン用!$AC$3:$AC$10,プルダウン用!AF$3:AF$10,"",0)</f>
        <v/>
      </c>
      <c r="AK92" s="63"/>
      <c r="AL92" s="53"/>
      <c r="AM92" s="49"/>
      <c r="AN92" s="69" t="str">
        <f>IF($AM92="謝金経費に同じ",_xlfn.XLOOKUP(AG92,プルダウン用!$AQ$3:$AQ$12,プルダウン用!$AR$3:$AR$12,"",0),_xlfn.XLOOKUP($AM92,プルダウン用!$AH$3:$AH$5,プルダウン用!$AI$3:$AI$5,""))</f>
        <v/>
      </c>
      <c r="AO92" s="85" t="str">
        <f>IF($AN92="学内非常勤講師",_xlfn.XLOOKUP($N92,プルダウン用!$AW$3:$AW$7,プルダウン用!AX$3:AX$7,"",0),_xlfn.XLOOKUP($AN92,プルダウン用!$AQ$3:$AQ$12,プルダウン用!AS$3:AS$12,"",0))</f>
        <v/>
      </c>
      <c r="AP92" s="85" t="str">
        <f>IF($AN92="学内非常勤講師",_xlfn.XLOOKUP($N92,プルダウン用!$AW$3:$AW$7,プルダウン用!AY$3:AY$7,"",0),_xlfn.XLOOKUP($AN92,プルダウン用!$AQ$3:$AQ$12,プルダウン用!AT$3:AT$12,"",0))</f>
        <v/>
      </c>
      <c r="AQ92" s="85" t="str">
        <f>IF($AN92="学内非常勤講師",_xlfn.XLOOKUP($N92,プルダウン用!$AW$3:$AW$7,プルダウン用!AZ$3:AZ$7,"",0),_xlfn.XLOOKUP($AN92,プルダウン用!$AQ$3:$AQ$12,プルダウン用!AU$3:AU$12,"",0))</f>
        <v/>
      </c>
      <c r="AR92" s="79"/>
    </row>
    <row r="93" spans="2:44" ht="23.25" customHeight="1" x14ac:dyDescent="0.15">
      <c r="B93" s="54" t="str">
        <f t="shared" si="1"/>
        <v/>
      </c>
      <c r="C93" s="64"/>
      <c r="D93" s="64"/>
      <c r="E93" s="52"/>
      <c r="F93" s="52"/>
      <c r="G93" s="52"/>
      <c r="H93" s="53"/>
      <c r="I93" s="51"/>
      <c r="J93" s="7"/>
      <c r="K93" s="7"/>
      <c r="L93" s="52"/>
      <c r="M93" s="52"/>
      <c r="N93" s="49"/>
      <c r="O93" s="7"/>
      <c r="P93" s="50"/>
      <c r="Q93" s="51"/>
      <c r="R93" s="51"/>
      <c r="S93" s="48"/>
      <c r="T93" s="48"/>
      <c r="U93" s="48"/>
      <c r="V93" s="48"/>
      <c r="W93" s="48"/>
      <c r="X93" s="48"/>
      <c r="Y93" s="54" t="s">
        <v>92</v>
      </c>
      <c r="Z93" s="55" t="str">
        <f>IF(AND($M93="雇用", OR($R93="集中", $R93="期間内"),$N93&lt;&gt;"その他"),"担当開始日要追記",_xlfn.XLOOKUP($P93,プルダウン用!$S$3:$S$12,プルダウン用!T$3:T$12,"",0))</f>
        <v/>
      </c>
      <c r="AA93" s="55" t="str">
        <f>IF(AND($M93="雇用", OR($R93="集中", $R93="期間内"),$N93&lt;&gt;"その他"),"担当終了日要追記",_xlfn.XLOOKUP($P93,プルダウン用!$S$3:$S$12,プルダウン用!U$3:U$12,"",0))</f>
        <v/>
      </c>
      <c r="AB93" s="49"/>
      <c r="AC93" s="49"/>
      <c r="AD93" s="7"/>
      <c r="AE93" s="7"/>
      <c r="AF93" s="49"/>
      <c r="AG93" s="49"/>
      <c r="AH93" s="85" t="str">
        <f>_xlfn.XLOOKUP($AG93,プルダウン用!$AC$3:$AC$10,プルダウン用!AD$3:AD$10,"",0)</f>
        <v/>
      </c>
      <c r="AI93" s="85" t="str">
        <f>_xlfn.XLOOKUP($AG93,プルダウン用!$AC$3:$AC$10,プルダウン用!AE$3:AE$10,"",0)</f>
        <v/>
      </c>
      <c r="AJ93" s="85" t="str">
        <f>_xlfn.XLOOKUP($AG93,プルダウン用!$AC$3:$AC$10,プルダウン用!AF$3:AF$10,"",0)</f>
        <v/>
      </c>
      <c r="AK93" s="63"/>
      <c r="AL93" s="53"/>
      <c r="AM93" s="49"/>
      <c r="AN93" s="69" t="str">
        <f>IF($AM93="謝金経費に同じ",_xlfn.XLOOKUP(AG93,プルダウン用!$AQ$3:$AQ$12,プルダウン用!$AR$3:$AR$12,"",0),_xlfn.XLOOKUP($AM93,プルダウン用!$AH$3:$AH$5,プルダウン用!$AI$3:$AI$5,""))</f>
        <v/>
      </c>
      <c r="AO93" s="85" t="str">
        <f>IF($AN93="学内非常勤講師",_xlfn.XLOOKUP($N93,プルダウン用!$AW$3:$AW$7,プルダウン用!AX$3:AX$7,"",0),_xlfn.XLOOKUP($AN93,プルダウン用!$AQ$3:$AQ$12,プルダウン用!AS$3:AS$12,"",0))</f>
        <v/>
      </c>
      <c r="AP93" s="85" t="str">
        <f>IF($AN93="学内非常勤講師",_xlfn.XLOOKUP($N93,プルダウン用!$AW$3:$AW$7,プルダウン用!AY$3:AY$7,"",0),_xlfn.XLOOKUP($AN93,プルダウン用!$AQ$3:$AQ$12,プルダウン用!AT$3:AT$12,"",0))</f>
        <v/>
      </c>
      <c r="AQ93" s="85" t="str">
        <f>IF($AN93="学内非常勤講師",_xlfn.XLOOKUP($N93,プルダウン用!$AW$3:$AW$7,プルダウン用!AZ$3:AZ$7,"",0),_xlfn.XLOOKUP($AN93,プルダウン用!$AQ$3:$AQ$12,プルダウン用!AU$3:AU$12,"",0))</f>
        <v/>
      </c>
      <c r="AR93" s="79"/>
    </row>
    <row r="94" spans="2:44" ht="23.25" customHeight="1" x14ac:dyDescent="0.15">
      <c r="B94" s="54" t="str">
        <f t="shared" si="1"/>
        <v/>
      </c>
      <c r="C94" s="64"/>
      <c r="D94" s="64"/>
      <c r="E94" s="52"/>
      <c r="F94" s="52"/>
      <c r="G94" s="52"/>
      <c r="H94" s="53"/>
      <c r="I94" s="51"/>
      <c r="J94" s="7"/>
      <c r="K94" s="7"/>
      <c r="L94" s="52"/>
      <c r="M94" s="52"/>
      <c r="N94" s="49"/>
      <c r="O94" s="7"/>
      <c r="P94" s="50"/>
      <c r="Q94" s="51"/>
      <c r="R94" s="51"/>
      <c r="S94" s="48"/>
      <c r="T94" s="48"/>
      <c r="U94" s="48"/>
      <c r="V94" s="48"/>
      <c r="W94" s="48"/>
      <c r="X94" s="48"/>
      <c r="Y94" s="54" t="s">
        <v>92</v>
      </c>
      <c r="Z94" s="55" t="str">
        <f>IF(AND($M94="雇用", OR($R94="集中", $R94="期間内"),$N94&lt;&gt;"その他"),"担当開始日要追記",_xlfn.XLOOKUP($P94,プルダウン用!$S$3:$S$12,プルダウン用!T$3:T$12,"",0))</f>
        <v/>
      </c>
      <c r="AA94" s="55" t="str">
        <f>IF(AND($M94="雇用", OR($R94="集中", $R94="期間内"),$N94&lt;&gt;"その他"),"担当終了日要追記",_xlfn.XLOOKUP($P94,プルダウン用!$S$3:$S$12,プルダウン用!U$3:U$12,"",0))</f>
        <v/>
      </c>
      <c r="AB94" s="49"/>
      <c r="AC94" s="49"/>
      <c r="AD94" s="7"/>
      <c r="AE94" s="7"/>
      <c r="AF94" s="49"/>
      <c r="AG94" s="49"/>
      <c r="AH94" s="85" t="str">
        <f>_xlfn.XLOOKUP($AG94,プルダウン用!$AC$3:$AC$10,プルダウン用!AD$3:AD$10,"",0)</f>
        <v/>
      </c>
      <c r="AI94" s="85" t="str">
        <f>_xlfn.XLOOKUP($AG94,プルダウン用!$AC$3:$AC$10,プルダウン用!AE$3:AE$10,"",0)</f>
        <v/>
      </c>
      <c r="AJ94" s="85" t="str">
        <f>_xlfn.XLOOKUP($AG94,プルダウン用!$AC$3:$AC$10,プルダウン用!AF$3:AF$10,"",0)</f>
        <v/>
      </c>
      <c r="AK94" s="63"/>
      <c r="AL94" s="53"/>
      <c r="AM94" s="49"/>
      <c r="AN94" s="69" t="str">
        <f>IF($AM94="謝金経費に同じ",_xlfn.XLOOKUP(AG94,プルダウン用!$AQ$3:$AQ$12,プルダウン用!$AR$3:$AR$12,"",0),_xlfn.XLOOKUP($AM94,プルダウン用!$AH$3:$AH$5,プルダウン用!$AI$3:$AI$5,""))</f>
        <v/>
      </c>
      <c r="AO94" s="85" t="str">
        <f>IF($AN94="学内非常勤講師",_xlfn.XLOOKUP($N94,プルダウン用!$AW$3:$AW$7,プルダウン用!AX$3:AX$7,"",0),_xlfn.XLOOKUP($AN94,プルダウン用!$AQ$3:$AQ$12,プルダウン用!AS$3:AS$12,"",0))</f>
        <v/>
      </c>
      <c r="AP94" s="85" t="str">
        <f>IF($AN94="学内非常勤講師",_xlfn.XLOOKUP($N94,プルダウン用!$AW$3:$AW$7,プルダウン用!AY$3:AY$7,"",0),_xlfn.XLOOKUP($AN94,プルダウン用!$AQ$3:$AQ$12,プルダウン用!AT$3:AT$12,"",0))</f>
        <v/>
      </c>
      <c r="AQ94" s="85" t="str">
        <f>IF($AN94="学内非常勤講師",_xlfn.XLOOKUP($N94,プルダウン用!$AW$3:$AW$7,プルダウン用!AZ$3:AZ$7,"",0),_xlfn.XLOOKUP($AN94,プルダウン用!$AQ$3:$AQ$12,プルダウン用!AU$3:AU$12,"",0))</f>
        <v/>
      </c>
      <c r="AR94" s="79"/>
    </row>
    <row r="95" spans="2:44" ht="23.25" customHeight="1" x14ac:dyDescent="0.15">
      <c r="B95" s="54" t="str">
        <f t="shared" si="1"/>
        <v/>
      </c>
      <c r="C95" s="64"/>
      <c r="D95" s="64"/>
      <c r="E95" s="52"/>
      <c r="F95" s="52"/>
      <c r="G95" s="52"/>
      <c r="H95" s="53"/>
      <c r="I95" s="51"/>
      <c r="J95" s="7"/>
      <c r="K95" s="7"/>
      <c r="L95" s="52"/>
      <c r="M95" s="52"/>
      <c r="N95" s="49"/>
      <c r="O95" s="7"/>
      <c r="P95" s="50"/>
      <c r="Q95" s="51"/>
      <c r="R95" s="51"/>
      <c r="S95" s="48"/>
      <c r="T95" s="48"/>
      <c r="U95" s="48"/>
      <c r="V95" s="48"/>
      <c r="W95" s="48"/>
      <c r="X95" s="48"/>
      <c r="Y95" s="54" t="s">
        <v>92</v>
      </c>
      <c r="Z95" s="55" t="str">
        <f>IF(AND($M95="雇用", OR($R95="集中", $R95="期間内"),$N95&lt;&gt;"その他"),"担当開始日要追記",_xlfn.XLOOKUP($P95,プルダウン用!$S$3:$S$12,プルダウン用!T$3:T$12,"",0))</f>
        <v/>
      </c>
      <c r="AA95" s="55" t="str">
        <f>IF(AND($M95="雇用", OR($R95="集中", $R95="期間内"),$N95&lt;&gt;"その他"),"担当終了日要追記",_xlfn.XLOOKUP($P95,プルダウン用!$S$3:$S$12,プルダウン用!U$3:U$12,"",0))</f>
        <v/>
      </c>
      <c r="AB95" s="49"/>
      <c r="AC95" s="49"/>
      <c r="AD95" s="7"/>
      <c r="AE95" s="7"/>
      <c r="AF95" s="49"/>
      <c r="AG95" s="49"/>
      <c r="AH95" s="85" t="str">
        <f>_xlfn.XLOOKUP($AG95,プルダウン用!$AC$3:$AC$10,プルダウン用!AD$3:AD$10,"",0)</f>
        <v/>
      </c>
      <c r="AI95" s="85" t="str">
        <f>_xlfn.XLOOKUP($AG95,プルダウン用!$AC$3:$AC$10,プルダウン用!AE$3:AE$10,"",0)</f>
        <v/>
      </c>
      <c r="AJ95" s="85" t="str">
        <f>_xlfn.XLOOKUP($AG95,プルダウン用!$AC$3:$AC$10,プルダウン用!AF$3:AF$10,"",0)</f>
        <v/>
      </c>
      <c r="AK95" s="63"/>
      <c r="AL95" s="53"/>
      <c r="AM95" s="49"/>
      <c r="AN95" s="69" t="str">
        <f>IF($AM95="謝金経費に同じ",_xlfn.XLOOKUP(AG95,プルダウン用!$AQ$3:$AQ$12,プルダウン用!$AR$3:$AR$12,"",0),_xlfn.XLOOKUP($AM95,プルダウン用!$AH$3:$AH$5,プルダウン用!$AI$3:$AI$5,""))</f>
        <v/>
      </c>
      <c r="AO95" s="85" t="str">
        <f>IF($AN95="学内非常勤講師",_xlfn.XLOOKUP($N95,プルダウン用!$AW$3:$AW$7,プルダウン用!AX$3:AX$7,"",0),_xlfn.XLOOKUP($AN95,プルダウン用!$AQ$3:$AQ$12,プルダウン用!AS$3:AS$12,"",0))</f>
        <v/>
      </c>
      <c r="AP95" s="85" t="str">
        <f>IF($AN95="学内非常勤講師",_xlfn.XLOOKUP($N95,プルダウン用!$AW$3:$AW$7,プルダウン用!AY$3:AY$7,"",0),_xlfn.XLOOKUP($AN95,プルダウン用!$AQ$3:$AQ$12,プルダウン用!AT$3:AT$12,"",0))</f>
        <v/>
      </c>
      <c r="AQ95" s="85" t="str">
        <f>IF($AN95="学内非常勤講師",_xlfn.XLOOKUP($N95,プルダウン用!$AW$3:$AW$7,プルダウン用!AZ$3:AZ$7,"",0),_xlfn.XLOOKUP($AN95,プルダウン用!$AQ$3:$AQ$12,プルダウン用!AU$3:AU$12,"",0))</f>
        <v/>
      </c>
      <c r="AR95" s="79"/>
    </row>
    <row r="96" spans="2:44" ht="23.25" customHeight="1" x14ac:dyDescent="0.15">
      <c r="B96" s="54" t="str">
        <f t="shared" si="1"/>
        <v/>
      </c>
      <c r="C96" s="64"/>
      <c r="D96" s="64"/>
      <c r="E96" s="52"/>
      <c r="F96" s="52"/>
      <c r="G96" s="52"/>
      <c r="H96" s="53"/>
      <c r="I96" s="51"/>
      <c r="J96" s="7"/>
      <c r="K96" s="7"/>
      <c r="L96" s="52"/>
      <c r="M96" s="52"/>
      <c r="N96" s="49"/>
      <c r="O96" s="7"/>
      <c r="P96" s="50"/>
      <c r="Q96" s="51"/>
      <c r="R96" s="51"/>
      <c r="S96" s="48"/>
      <c r="T96" s="48"/>
      <c r="U96" s="48"/>
      <c r="V96" s="48"/>
      <c r="W96" s="48"/>
      <c r="X96" s="48"/>
      <c r="Y96" s="54" t="s">
        <v>92</v>
      </c>
      <c r="Z96" s="55" t="str">
        <f>IF(AND($M96="雇用", OR($R96="集中", $R96="期間内"),$N96&lt;&gt;"その他"),"担当開始日要追記",_xlfn.XLOOKUP($P96,プルダウン用!$S$3:$S$12,プルダウン用!T$3:T$12,"",0))</f>
        <v/>
      </c>
      <c r="AA96" s="55" t="str">
        <f>IF(AND($M96="雇用", OR($R96="集中", $R96="期間内"),$N96&lt;&gt;"その他"),"担当終了日要追記",_xlfn.XLOOKUP($P96,プルダウン用!$S$3:$S$12,プルダウン用!U$3:U$12,"",0))</f>
        <v/>
      </c>
      <c r="AB96" s="49"/>
      <c r="AC96" s="49"/>
      <c r="AD96" s="7"/>
      <c r="AE96" s="7"/>
      <c r="AF96" s="49"/>
      <c r="AG96" s="49"/>
      <c r="AH96" s="85" t="str">
        <f>_xlfn.XLOOKUP($AG96,プルダウン用!$AC$3:$AC$10,プルダウン用!AD$3:AD$10,"",0)</f>
        <v/>
      </c>
      <c r="AI96" s="85" t="str">
        <f>_xlfn.XLOOKUP($AG96,プルダウン用!$AC$3:$AC$10,プルダウン用!AE$3:AE$10,"",0)</f>
        <v/>
      </c>
      <c r="AJ96" s="85" t="str">
        <f>_xlfn.XLOOKUP($AG96,プルダウン用!$AC$3:$AC$10,プルダウン用!AF$3:AF$10,"",0)</f>
        <v/>
      </c>
      <c r="AK96" s="63"/>
      <c r="AL96" s="53"/>
      <c r="AM96" s="49"/>
      <c r="AN96" s="69" t="str">
        <f>IF($AM96="謝金経費に同じ",_xlfn.XLOOKUP(AG96,プルダウン用!$AQ$3:$AQ$12,プルダウン用!$AR$3:$AR$12,"",0),_xlfn.XLOOKUP($AM96,プルダウン用!$AH$3:$AH$5,プルダウン用!$AI$3:$AI$5,""))</f>
        <v/>
      </c>
      <c r="AO96" s="85" t="str">
        <f>IF($AN96="学内非常勤講師",_xlfn.XLOOKUP($N96,プルダウン用!$AW$3:$AW$7,プルダウン用!AX$3:AX$7,"",0),_xlfn.XLOOKUP($AN96,プルダウン用!$AQ$3:$AQ$12,プルダウン用!AS$3:AS$12,"",0))</f>
        <v/>
      </c>
      <c r="AP96" s="85" t="str">
        <f>IF($AN96="学内非常勤講師",_xlfn.XLOOKUP($N96,プルダウン用!$AW$3:$AW$7,プルダウン用!AY$3:AY$7,"",0),_xlfn.XLOOKUP($AN96,プルダウン用!$AQ$3:$AQ$12,プルダウン用!AT$3:AT$12,"",0))</f>
        <v/>
      </c>
      <c r="AQ96" s="85" t="str">
        <f>IF($AN96="学内非常勤講師",_xlfn.XLOOKUP($N96,プルダウン用!$AW$3:$AW$7,プルダウン用!AZ$3:AZ$7,"",0),_xlfn.XLOOKUP($AN96,プルダウン用!$AQ$3:$AQ$12,プルダウン用!AU$3:AU$12,"",0))</f>
        <v/>
      </c>
      <c r="AR96" s="79"/>
    </row>
    <row r="97" spans="2:44" ht="23.25" customHeight="1" x14ac:dyDescent="0.15">
      <c r="B97" s="54" t="str">
        <f t="shared" si="1"/>
        <v/>
      </c>
      <c r="C97" s="64"/>
      <c r="D97" s="64"/>
      <c r="E97" s="52"/>
      <c r="F97" s="52"/>
      <c r="G97" s="52"/>
      <c r="H97" s="53"/>
      <c r="I97" s="51"/>
      <c r="J97" s="7"/>
      <c r="K97" s="7"/>
      <c r="L97" s="52"/>
      <c r="M97" s="52"/>
      <c r="N97" s="49"/>
      <c r="O97" s="7"/>
      <c r="P97" s="50"/>
      <c r="Q97" s="51"/>
      <c r="R97" s="51"/>
      <c r="S97" s="48"/>
      <c r="T97" s="48"/>
      <c r="U97" s="48"/>
      <c r="V97" s="48"/>
      <c r="W97" s="48"/>
      <c r="X97" s="48"/>
      <c r="Y97" s="54" t="s">
        <v>92</v>
      </c>
      <c r="Z97" s="55" t="str">
        <f>IF(AND($M97="雇用", OR($R97="集中", $R97="期間内"),$N97&lt;&gt;"その他"),"担当開始日要追記",_xlfn.XLOOKUP($P97,プルダウン用!$S$3:$S$12,プルダウン用!T$3:T$12,"",0))</f>
        <v/>
      </c>
      <c r="AA97" s="55" t="str">
        <f>IF(AND($M97="雇用", OR($R97="集中", $R97="期間内"),$N97&lt;&gt;"その他"),"担当終了日要追記",_xlfn.XLOOKUP($P97,プルダウン用!$S$3:$S$12,プルダウン用!U$3:U$12,"",0))</f>
        <v/>
      </c>
      <c r="AB97" s="49"/>
      <c r="AC97" s="49"/>
      <c r="AD97" s="7"/>
      <c r="AE97" s="7"/>
      <c r="AF97" s="49"/>
      <c r="AG97" s="49"/>
      <c r="AH97" s="85" t="str">
        <f>_xlfn.XLOOKUP($AG97,プルダウン用!$AC$3:$AC$10,プルダウン用!AD$3:AD$10,"",0)</f>
        <v/>
      </c>
      <c r="AI97" s="85" t="str">
        <f>_xlfn.XLOOKUP($AG97,プルダウン用!$AC$3:$AC$10,プルダウン用!AE$3:AE$10,"",0)</f>
        <v/>
      </c>
      <c r="AJ97" s="85" t="str">
        <f>_xlfn.XLOOKUP($AG97,プルダウン用!$AC$3:$AC$10,プルダウン用!AF$3:AF$10,"",0)</f>
        <v/>
      </c>
      <c r="AK97" s="63"/>
      <c r="AL97" s="53"/>
      <c r="AM97" s="49"/>
      <c r="AN97" s="69" t="str">
        <f>IF($AM97="謝金経費に同じ",_xlfn.XLOOKUP(AG97,プルダウン用!$AQ$3:$AQ$12,プルダウン用!$AR$3:$AR$12,"",0),_xlfn.XLOOKUP($AM97,プルダウン用!$AH$3:$AH$5,プルダウン用!$AI$3:$AI$5,""))</f>
        <v/>
      </c>
      <c r="AO97" s="85" t="str">
        <f>IF($AN97="学内非常勤講師",_xlfn.XLOOKUP($N97,プルダウン用!$AW$3:$AW$7,プルダウン用!AX$3:AX$7,"",0),_xlfn.XLOOKUP($AN97,プルダウン用!$AQ$3:$AQ$12,プルダウン用!AS$3:AS$12,"",0))</f>
        <v/>
      </c>
      <c r="AP97" s="85" t="str">
        <f>IF($AN97="学内非常勤講師",_xlfn.XLOOKUP($N97,プルダウン用!$AW$3:$AW$7,プルダウン用!AY$3:AY$7,"",0),_xlfn.XLOOKUP($AN97,プルダウン用!$AQ$3:$AQ$12,プルダウン用!AT$3:AT$12,"",0))</f>
        <v/>
      </c>
      <c r="AQ97" s="85" t="str">
        <f>IF($AN97="学内非常勤講師",_xlfn.XLOOKUP($N97,プルダウン用!$AW$3:$AW$7,プルダウン用!AZ$3:AZ$7,"",0),_xlfn.XLOOKUP($AN97,プルダウン用!$AQ$3:$AQ$12,プルダウン用!AU$3:AU$12,"",0))</f>
        <v/>
      </c>
      <c r="AR97" s="79"/>
    </row>
    <row r="98" spans="2:44" ht="23.25" customHeight="1" x14ac:dyDescent="0.15">
      <c r="B98" s="54" t="str">
        <f t="shared" si="1"/>
        <v/>
      </c>
      <c r="C98" s="64"/>
      <c r="D98" s="64"/>
      <c r="E98" s="52"/>
      <c r="F98" s="52"/>
      <c r="G98" s="52"/>
      <c r="H98" s="53"/>
      <c r="I98" s="51"/>
      <c r="J98" s="7"/>
      <c r="K98" s="7"/>
      <c r="L98" s="52"/>
      <c r="M98" s="52"/>
      <c r="N98" s="49"/>
      <c r="O98" s="7"/>
      <c r="P98" s="50"/>
      <c r="Q98" s="51"/>
      <c r="R98" s="51"/>
      <c r="S98" s="48"/>
      <c r="T98" s="48"/>
      <c r="U98" s="48"/>
      <c r="V98" s="48"/>
      <c r="W98" s="48"/>
      <c r="X98" s="48"/>
      <c r="Y98" s="54" t="s">
        <v>92</v>
      </c>
      <c r="Z98" s="55" t="str">
        <f>IF(AND($M98="雇用", OR($R98="集中", $R98="期間内"),$N98&lt;&gt;"その他"),"担当開始日要追記",_xlfn.XLOOKUP($P98,プルダウン用!$S$3:$S$12,プルダウン用!T$3:T$12,"",0))</f>
        <v/>
      </c>
      <c r="AA98" s="55" t="str">
        <f>IF(AND($M98="雇用", OR($R98="集中", $R98="期間内"),$N98&lt;&gt;"その他"),"担当終了日要追記",_xlfn.XLOOKUP($P98,プルダウン用!$S$3:$S$12,プルダウン用!U$3:U$12,"",0))</f>
        <v/>
      </c>
      <c r="AB98" s="49"/>
      <c r="AC98" s="49"/>
      <c r="AD98" s="7"/>
      <c r="AE98" s="7"/>
      <c r="AF98" s="49"/>
      <c r="AG98" s="49"/>
      <c r="AH98" s="85" t="str">
        <f>_xlfn.XLOOKUP($AG98,プルダウン用!$AC$3:$AC$10,プルダウン用!AD$3:AD$10,"",0)</f>
        <v/>
      </c>
      <c r="AI98" s="85" t="str">
        <f>_xlfn.XLOOKUP($AG98,プルダウン用!$AC$3:$AC$10,プルダウン用!AE$3:AE$10,"",0)</f>
        <v/>
      </c>
      <c r="AJ98" s="85" t="str">
        <f>_xlfn.XLOOKUP($AG98,プルダウン用!$AC$3:$AC$10,プルダウン用!AF$3:AF$10,"",0)</f>
        <v/>
      </c>
      <c r="AK98" s="63"/>
      <c r="AL98" s="53"/>
      <c r="AM98" s="49"/>
      <c r="AN98" s="69" t="str">
        <f>IF($AM98="謝金経費に同じ",_xlfn.XLOOKUP(AG98,プルダウン用!$AQ$3:$AQ$12,プルダウン用!$AR$3:$AR$12,"",0),_xlfn.XLOOKUP($AM98,プルダウン用!$AH$3:$AH$5,プルダウン用!$AI$3:$AI$5,""))</f>
        <v/>
      </c>
      <c r="AO98" s="85" t="str">
        <f>IF($AN98="学内非常勤講師",_xlfn.XLOOKUP($N98,プルダウン用!$AW$3:$AW$7,プルダウン用!AX$3:AX$7,"",0),_xlfn.XLOOKUP($AN98,プルダウン用!$AQ$3:$AQ$12,プルダウン用!AS$3:AS$12,"",0))</f>
        <v/>
      </c>
      <c r="AP98" s="85" t="str">
        <f>IF($AN98="学内非常勤講師",_xlfn.XLOOKUP($N98,プルダウン用!$AW$3:$AW$7,プルダウン用!AY$3:AY$7,"",0),_xlfn.XLOOKUP($AN98,プルダウン用!$AQ$3:$AQ$12,プルダウン用!AT$3:AT$12,"",0))</f>
        <v/>
      </c>
      <c r="AQ98" s="85" t="str">
        <f>IF($AN98="学内非常勤講師",_xlfn.XLOOKUP($N98,プルダウン用!$AW$3:$AW$7,プルダウン用!AZ$3:AZ$7,"",0),_xlfn.XLOOKUP($AN98,プルダウン用!$AQ$3:$AQ$12,プルダウン用!AU$3:AU$12,"",0))</f>
        <v/>
      </c>
      <c r="AR98" s="79"/>
    </row>
    <row r="99" spans="2:44" ht="23.25" customHeight="1" x14ac:dyDescent="0.15">
      <c r="B99" s="54" t="str">
        <f t="shared" si="1"/>
        <v/>
      </c>
      <c r="C99" s="64"/>
      <c r="D99" s="64"/>
      <c r="E99" s="52"/>
      <c r="F99" s="52"/>
      <c r="G99" s="52"/>
      <c r="H99" s="53"/>
      <c r="I99" s="51"/>
      <c r="J99" s="7"/>
      <c r="K99" s="7"/>
      <c r="L99" s="52"/>
      <c r="M99" s="52"/>
      <c r="N99" s="49"/>
      <c r="O99" s="7"/>
      <c r="P99" s="50"/>
      <c r="Q99" s="51"/>
      <c r="R99" s="51"/>
      <c r="S99" s="48"/>
      <c r="T99" s="48"/>
      <c r="U99" s="48"/>
      <c r="V99" s="48"/>
      <c r="W99" s="48"/>
      <c r="X99" s="48"/>
      <c r="Y99" s="54" t="s">
        <v>92</v>
      </c>
      <c r="Z99" s="55" t="str">
        <f>IF(AND($M99="雇用", OR($R99="集中", $R99="期間内"),$N99&lt;&gt;"その他"),"担当開始日要追記",_xlfn.XLOOKUP($P99,プルダウン用!$S$3:$S$12,プルダウン用!T$3:T$12,"",0))</f>
        <v/>
      </c>
      <c r="AA99" s="55" t="str">
        <f>IF(AND($M99="雇用", OR($R99="集中", $R99="期間内"),$N99&lt;&gt;"その他"),"担当終了日要追記",_xlfn.XLOOKUP($P99,プルダウン用!$S$3:$S$12,プルダウン用!U$3:U$12,"",0))</f>
        <v/>
      </c>
      <c r="AB99" s="49"/>
      <c r="AC99" s="49"/>
      <c r="AD99" s="7"/>
      <c r="AE99" s="7"/>
      <c r="AF99" s="49"/>
      <c r="AG99" s="49"/>
      <c r="AH99" s="85" t="str">
        <f>_xlfn.XLOOKUP($AG99,プルダウン用!$AC$3:$AC$10,プルダウン用!AD$3:AD$10,"",0)</f>
        <v/>
      </c>
      <c r="AI99" s="85" t="str">
        <f>_xlfn.XLOOKUP($AG99,プルダウン用!$AC$3:$AC$10,プルダウン用!AE$3:AE$10,"",0)</f>
        <v/>
      </c>
      <c r="AJ99" s="85" t="str">
        <f>_xlfn.XLOOKUP($AG99,プルダウン用!$AC$3:$AC$10,プルダウン用!AF$3:AF$10,"",0)</f>
        <v/>
      </c>
      <c r="AK99" s="63"/>
      <c r="AL99" s="53"/>
      <c r="AM99" s="49"/>
      <c r="AN99" s="69" t="str">
        <f>IF($AM99="謝金経費に同じ",_xlfn.XLOOKUP(AG99,プルダウン用!$AQ$3:$AQ$12,プルダウン用!$AR$3:$AR$12,"",0),_xlfn.XLOOKUP($AM99,プルダウン用!$AH$3:$AH$5,プルダウン用!$AI$3:$AI$5,""))</f>
        <v/>
      </c>
      <c r="AO99" s="85" t="str">
        <f>IF($AN99="学内非常勤講師",_xlfn.XLOOKUP($N99,プルダウン用!$AW$3:$AW$7,プルダウン用!AX$3:AX$7,"",0),_xlfn.XLOOKUP($AN99,プルダウン用!$AQ$3:$AQ$12,プルダウン用!AS$3:AS$12,"",0))</f>
        <v/>
      </c>
      <c r="AP99" s="85" t="str">
        <f>IF($AN99="学内非常勤講師",_xlfn.XLOOKUP($N99,プルダウン用!$AW$3:$AW$7,プルダウン用!AY$3:AY$7,"",0),_xlfn.XLOOKUP($AN99,プルダウン用!$AQ$3:$AQ$12,プルダウン用!AT$3:AT$12,"",0))</f>
        <v/>
      </c>
      <c r="AQ99" s="85" t="str">
        <f>IF($AN99="学内非常勤講師",_xlfn.XLOOKUP($N99,プルダウン用!$AW$3:$AW$7,プルダウン用!AZ$3:AZ$7,"",0),_xlfn.XLOOKUP($AN99,プルダウン用!$AQ$3:$AQ$12,プルダウン用!AU$3:AU$12,"",0))</f>
        <v/>
      </c>
      <c r="AR99" s="79"/>
    </row>
    <row r="100" spans="2:44" ht="23.25" customHeight="1" x14ac:dyDescent="0.15">
      <c r="B100" s="54" t="str">
        <f t="shared" si="1"/>
        <v/>
      </c>
      <c r="C100" s="64"/>
      <c r="D100" s="64"/>
      <c r="E100" s="52"/>
      <c r="F100" s="52"/>
      <c r="G100" s="52"/>
      <c r="H100" s="53"/>
      <c r="I100" s="51"/>
      <c r="J100" s="7"/>
      <c r="K100" s="7"/>
      <c r="L100" s="52"/>
      <c r="M100" s="52"/>
      <c r="N100" s="49"/>
      <c r="O100" s="7"/>
      <c r="P100" s="50"/>
      <c r="Q100" s="51"/>
      <c r="R100" s="51"/>
      <c r="S100" s="48"/>
      <c r="T100" s="48"/>
      <c r="U100" s="48"/>
      <c r="V100" s="48"/>
      <c r="W100" s="48"/>
      <c r="X100" s="48"/>
      <c r="Y100" s="54" t="s">
        <v>92</v>
      </c>
      <c r="Z100" s="55" t="str">
        <f>IF(AND($M100="雇用", OR($R100="集中", $R100="期間内"),$N100&lt;&gt;"その他"),"担当開始日要追記",_xlfn.XLOOKUP($P100,プルダウン用!$S$3:$S$12,プルダウン用!T$3:T$12,"",0))</f>
        <v/>
      </c>
      <c r="AA100" s="55" t="str">
        <f>IF(AND($M100="雇用", OR($R100="集中", $R100="期間内"),$N100&lt;&gt;"その他"),"担当終了日要追記",_xlfn.XLOOKUP($P100,プルダウン用!$S$3:$S$12,プルダウン用!U$3:U$12,"",0))</f>
        <v/>
      </c>
      <c r="AB100" s="49"/>
      <c r="AC100" s="49"/>
      <c r="AD100" s="7"/>
      <c r="AE100" s="7"/>
      <c r="AF100" s="49"/>
      <c r="AG100" s="49"/>
      <c r="AH100" s="85" t="str">
        <f>_xlfn.XLOOKUP($AG100,プルダウン用!$AC$3:$AC$10,プルダウン用!AD$3:AD$10,"",0)</f>
        <v/>
      </c>
      <c r="AI100" s="85" t="str">
        <f>_xlfn.XLOOKUP($AG100,プルダウン用!$AC$3:$AC$10,プルダウン用!AE$3:AE$10,"",0)</f>
        <v/>
      </c>
      <c r="AJ100" s="85" t="str">
        <f>_xlfn.XLOOKUP($AG100,プルダウン用!$AC$3:$AC$10,プルダウン用!AF$3:AF$10,"",0)</f>
        <v/>
      </c>
      <c r="AK100" s="63"/>
      <c r="AL100" s="53"/>
      <c r="AM100" s="49"/>
      <c r="AN100" s="69" t="str">
        <f>IF($AM100="謝金経費に同じ",_xlfn.XLOOKUP(AG100,プルダウン用!$AQ$3:$AQ$12,プルダウン用!$AR$3:$AR$12,"",0),_xlfn.XLOOKUP($AM100,プルダウン用!$AH$3:$AH$5,プルダウン用!$AI$3:$AI$5,""))</f>
        <v/>
      </c>
      <c r="AO100" s="85" t="str">
        <f>IF($AN100="学内非常勤講師",_xlfn.XLOOKUP($N100,プルダウン用!$AW$3:$AW$7,プルダウン用!AX$3:AX$7,"",0),_xlfn.XLOOKUP($AN100,プルダウン用!$AQ$3:$AQ$12,プルダウン用!AS$3:AS$12,"",0))</f>
        <v/>
      </c>
      <c r="AP100" s="85" t="str">
        <f>IF($AN100="学内非常勤講師",_xlfn.XLOOKUP($N100,プルダウン用!$AW$3:$AW$7,プルダウン用!AY$3:AY$7,"",0),_xlfn.XLOOKUP($AN100,プルダウン用!$AQ$3:$AQ$12,プルダウン用!AT$3:AT$12,"",0))</f>
        <v/>
      </c>
      <c r="AQ100" s="85" t="str">
        <f>IF($AN100="学内非常勤講師",_xlfn.XLOOKUP($N100,プルダウン用!$AW$3:$AW$7,プルダウン用!AZ$3:AZ$7,"",0),_xlfn.XLOOKUP($AN100,プルダウン用!$AQ$3:$AQ$12,プルダウン用!AU$3:AU$12,"",0))</f>
        <v/>
      </c>
      <c r="AR100" s="79"/>
    </row>
    <row r="101" spans="2:44" ht="23.25" customHeight="1" x14ac:dyDescent="0.15">
      <c r="B101" s="54" t="str">
        <f t="shared" si="1"/>
        <v/>
      </c>
      <c r="C101" s="64"/>
      <c r="D101" s="64"/>
      <c r="E101" s="52"/>
      <c r="F101" s="52"/>
      <c r="G101" s="52"/>
      <c r="H101" s="53"/>
      <c r="I101" s="51"/>
      <c r="J101" s="7"/>
      <c r="K101" s="7"/>
      <c r="L101" s="52"/>
      <c r="M101" s="52"/>
      <c r="N101" s="49"/>
      <c r="O101" s="7"/>
      <c r="P101" s="50"/>
      <c r="Q101" s="51"/>
      <c r="R101" s="51"/>
      <c r="S101" s="48"/>
      <c r="T101" s="48"/>
      <c r="U101" s="48"/>
      <c r="V101" s="48"/>
      <c r="W101" s="48"/>
      <c r="X101" s="48"/>
      <c r="Y101" s="54" t="s">
        <v>92</v>
      </c>
      <c r="Z101" s="55" t="str">
        <f>IF(AND($M101="雇用", OR($R101="集中", $R101="期間内"),$N101&lt;&gt;"その他"),"担当開始日要追記",_xlfn.XLOOKUP($P101,プルダウン用!$S$3:$S$12,プルダウン用!T$3:T$12,"",0))</f>
        <v/>
      </c>
      <c r="AA101" s="55" t="str">
        <f>IF(AND($M101="雇用", OR($R101="集中", $R101="期間内"),$N101&lt;&gt;"その他"),"担当終了日要追記",_xlfn.XLOOKUP($P101,プルダウン用!$S$3:$S$12,プルダウン用!U$3:U$12,"",0))</f>
        <v/>
      </c>
      <c r="AB101" s="49"/>
      <c r="AC101" s="49"/>
      <c r="AD101" s="7"/>
      <c r="AE101" s="7"/>
      <c r="AF101" s="49"/>
      <c r="AG101" s="49"/>
      <c r="AH101" s="85" t="str">
        <f>_xlfn.XLOOKUP($AG101,プルダウン用!$AC$3:$AC$10,プルダウン用!AD$3:AD$10,"",0)</f>
        <v/>
      </c>
      <c r="AI101" s="85" t="str">
        <f>_xlfn.XLOOKUP($AG101,プルダウン用!$AC$3:$AC$10,プルダウン用!AE$3:AE$10,"",0)</f>
        <v/>
      </c>
      <c r="AJ101" s="85" t="str">
        <f>_xlfn.XLOOKUP($AG101,プルダウン用!$AC$3:$AC$10,プルダウン用!AF$3:AF$10,"",0)</f>
        <v/>
      </c>
      <c r="AK101" s="63"/>
      <c r="AL101" s="53"/>
      <c r="AM101" s="49"/>
      <c r="AN101" s="69" t="str">
        <f>IF($AM101="謝金経費に同じ",_xlfn.XLOOKUP(AG101,プルダウン用!$AQ$3:$AQ$12,プルダウン用!$AR$3:$AR$12,"",0),_xlfn.XLOOKUP($AM101,プルダウン用!$AH$3:$AH$5,プルダウン用!$AI$3:$AI$5,""))</f>
        <v/>
      </c>
      <c r="AO101" s="85" t="str">
        <f>IF($AN101="学内非常勤講師",_xlfn.XLOOKUP($N101,プルダウン用!$AW$3:$AW$7,プルダウン用!AX$3:AX$7,"",0),_xlfn.XLOOKUP($AN101,プルダウン用!$AQ$3:$AQ$12,プルダウン用!AS$3:AS$12,"",0))</f>
        <v/>
      </c>
      <c r="AP101" s="85" t="str">
        <f>IF($AN101="学内非常勤講師",_xlfn.XLOOKUP($N101,プルダウン用!$AW$3:$AW$7,プルダウン用!AY$3:AY$7,"",0),_xlfn.XLOOKUP($AN101,プルダウン用!$AQ$3:$AQ$12,プルダウン用!AT$3:AT$12,"",0))</f>
        <v/>
      </c>
      <c r="AQ101" s="85" t="str">
        <f>IF($AN101="学内非常勤講師",_xlfn.XLOOKUP($N101,プルダウン用!$AW$3:$AW$7,プルダウン用!AZ$3:AZ$7,"",0),_xlfn.XLOOKUP($AN101,プルダウン用!$AQ$3:$AQ$12,プルダウン用!AU$3:AU$12,"",0))</f>
        <v/>
      </c>
      <c r="AR101" s="79"/>
    </row>
    <row r="102" spans="2:44" ht="23.25" customHeight="1" x14ac:dyDescent="0.15">
      <c r="B102" s="54" t="str">
        <f t="shared" si="1"/>
        <v/>
      </c>
      <c r="C102" s="64"/>
      <c r="D102" s="64"/>
      <c r="E102" s="52"/>
      <c r="F102" s="52"/>
      <c r="G102" s="52"/>
      <c r="H102" s="53"/>
      <c r="I102" s="51"/>
      <c r="J102" s="7"/>
      <c r="K102" s="7"/>
      <c r="L102" s="52"/>
      <c r="M102" s="52"/>
      <c r="N102" s="49"/>
      <c r="O102" s="7"/>
      <c r="P102" s="50"/>
      <c r="Q102" s="51"/>
      <c r="R102" s="51"/>
      <c r="S102" s="48"/>
      <c r="T102" s="48"/>
      <c r="U102" s="48"/>
      <c r="V102" s="48"/>
      <c r="W102" s="48"/>
      <c r="X102" s="48"/>
      <c r="Y102" s="54" t="s">
        <v>92</v>
      </c>
      <c r="Z102" s="55" t="str">
        <f>IF(AND($M102="雇用", OR($R102="集中", $R102="期間内"),$N102&lt;&gt;"その他"),"担当開始日要追記",_xlfn.XLOOKUP($P102,プルダウン用!$S$3:$S$12,プルダウン用!T$3:T$12,"",0))</f>
        <v/>
      </c>
      <c r="AA102" s="55" t="str">
        <f>IF(AND($M102="雇用", OR($R102="集中", $R102="期間内"),$N102&lt;&gt;"その他"),"担当終了日要追記",_xlfn.XLOOKUP($P102,プルダウン用!$S$3:$S$12,プルダウン用!U$3:U$12,"",0))</f>
        <v/>
      </c>
      <c r="AB102" s="49"/>
      <c r="AC102" s="49"/>
      <c r="AD102" s="7"/>
      <c r="AE102" s="7"/>
      <c r="AF102" s="49"/>
      <c r="AG102" s="49"/>
      <c r="AH102" s="85" t="str">
        <f>_xlfn.XLOOKUP($AG102,プルダウン用!$AC$3:$AC$10,プルダウン用!AD$3:AD$10,"",0)</f>
        <v/>
      </c>
      <c r="AI102" s="85" t="str">
        <f>_xlfn.XLOOKUP($AG102,プルダウン用!$AC$3:$AC$10,プルダウン用!AE$3:AE$10,"",0)</f>
        <v/>
      </c>
      <c r="AJ102" s="85" t="str">
        <f>_xlfn.XLOOKUP($AG102,プルダウン用!$AC$3:$AC$10,プルダウン用!AF$3:AF$10,"",0)</f>
        <v/>
      </c>
      <c r="AK102" s="63"/>
      <c r="AL102" s="53"/>
      <c r="AM102" s="49"/>
      <c r="AN102" s="69" t="str">
        <f>IF($AM102="謝金経費に同じ",_xlfn.XLOOKUP(AG102,プルダウン用!$AQ$3:$AQ$12,プルダウン用!$AR$3:$AR$12,"",0),_xlfn.XLOOKUP($AM102,プルダウン用!$AH$3:$AH$5,プルダウン用!$AI$3:$AI$5,""))</f>
        <v/>
      </c>
      <c r="AO102" s="85" t="str">
        <f>IF($AN102="学内非常勤講師",_xlfn.XLOOKUP($N102,プルダウン用!$AW$3:$AW$7,プルダウン用!AX$3:AX$7,"",0),_xlfn.XLOOKUP($AN102,プルダウン用!$AQ$3:$AQ$12,プルダウン用!AS$3:AS$12,"",0))</f>
        <v/>
      </c>
      <c r="AP102" s="85" t="str">
        <f>IF($AN102="学内非常勤講師",_xlfn.XLOOKUP($N102,プルダウン用!$AW$3:$AW$7,プルダウン用!AY$3:AY$7,"",0),_xlfn.XLOOKUP($AN102,プルダウン用!$AQ$3:$AQ$12,プルダウン用!AT$3:AT$12,"",0))</f>
        <v/>
      </c>
      <c r="AQ102" s="85" t="str">
        <f>IF($AN102="学内非常勤講師",_xlfn.XLOOKUP($N102,プルダウン用!$AW$3:$AW$7,プルダウン用!AZ$3:AZ$7,"",0),_xlfn.XLOOKUP($AN102,プルダウン用!$AQ$3:$AQ$12,プルダウン用!AU$3:AU$12,"",0))</f>
        <v/>
      </c>
      <c r="AR102" s="79"/>
    </row>
    <row r="103" spans="2:44" ht="23.25" customHeight="1" x14ac:dyDescent="0.15">
      <c r="B103" s="54" t="str">
        <f t="shared" si="1"/>
        <v/>
      </c>
      <c r="C103" s="64"/>
      <c r="D103" s="64"/>
      <c r="E103" s="52"/>
      <c r="F103" s="52"/>
      <c r="G103" s="52"/>
      <c r="H103" s="53"/>
      <c r="I103" s="51"/>
      <c r="J103" s="7"/>
      <c r="K103" s="7"/>
      <c r="L103" s="52"/>
      <c r="M103" s="52"/>
      <c r="N103" s="49"/>
      <c r="O103" s="7"/>
      <c r="P103" s="50"/>
      <c r="Q103" s="51"/>
      <c r="R103" s="51"/>
      <c r="S103" s="48"/>
      <c r="T103" s="48"/>
      <c r="U103" s="48"/>
      <c r="V103" s="48"/>
      <c r="W103" s="48"/>
      <c r="X103" s="48"/>
      <c r="Y103" s="54" t="s">
        <v>92</v>
      </c>
      <c r="Z103" s="55" t="str">
        <f>IF(AND($M103="雇用", OR($R103="集中", $R103="期間内"),$N103&lt;&gt;"その他"),"担当開始日要追記",_xlfn.XLOOKUP($P103,プルダウン用!$S$3:$S$12,プルダウン用!T$3:T$12,"",0))</f>
        <v/>
      </c>
      <c r="AA103" s="55" t="str">
        <f>IF(AND($M103="雇用", OR($R103="集中", $R103="期間内"),$N103&lt;&gt;"その他"),"担当終了日要追記",_xlfn.XLOOKUP($P103,プルダウン用!$S$3:$S$12,プルダウン用!U$3:U$12,"",0))</f>
        <v/>
      </c>
      <c r="AB103" s="49"/>
      <c r="AC103" s="49"/>
      <c r="AD103" s="7"/>
      <c r="AE103" s="7"/>
      <c r="AF103" s="49"/>
      <c r="AG103" s="49"/>
      <c r="AH103" s="85" t="str">
        <f>_xlfn.XLOOKUP($AG103,プルダウン用!$AC$3:$AC$10,プルダウン用!AD$3:AD$10,"",0)</f>
        <v/>
      </c>
      <c r="AI103" s="85" t="str">
        <f>_xlfn.XLOOKUP($AG103,プルダウン用!$AC$3:$AC$10,プルダウン用!AE$3:AE$10,"",0)</f>
        <v/>
      </c>
      <c r="AJ103" s="85" t="str">
        <f>_xlfn.XLOOKUP($AG103,プルダウン用!$AC$3:$AC$10,プルダウン用!AF$3:AF$10,"",0)</f>
        <v/>
      </c>
      <c r="AK103" s="63"/>
      <c r="AL103" s="53"/>
      <c r="AM103" s="49"/>
      <c r="AN103" s="69" t="str">
        <f>IF($AM103="謝金経費に同じ",_xlfn.XLOOKUP(AG103,プルダウン用!$AQ$3:$AQ$12,プルダウン用!$AR$3:$AR$12,"",0),_xlfn.XLOOKUP($AM103,プルダウン用!$AH$3:$AH$5,プルダウン用!$AI$3:$AI$5,""))</f>
        <v/>
      </c>
      <c r="AO103" s="85" t="str">
        <f>IF($AN103="学内非常勤講師",_xlfn.XLOOKUP($N103,プルダウン用!$AW$3:$AW$7,プルダウン用!AX$3:AX$7,"",0),_xlfn.XLOOKUP($AN103,プルダウン用!$AQ$3:$AQ$12,プルダウン用!AS$3:AS$12,"",0))</f>
        <v/>
      </c>
      <c r="AP103" s="85" t="str">
        <f>IF($AN103="学内非常勤講師",_xlfn.XLOOKUP($N103,プルダウン用!$AW$3:$AW$7,プルダウン用!AY$3:AY$7,"",0),_xlfn.XLOOKUP($AN103,プルダウン用!$AQ$3:$AQ$12,プルダウン用!AT$3:AT$12,"",0))</f>
        <v/>
      </c>
      <c r="AQ103" s="85" t="str">
        <f>IF($AN103="学内非常勤講師",_xlfn.XLOOKUP($N103,プルダウン用!$AW$3:$AW$7,プルダウン用!AZ$3:AZ$7,"",0),_xlfn.XLOOKUP($AN103,プルダウン用!$AQ$3:$AQ$12,プルダウン用!AU$3:AU$12,"",0))</f>
        <v/>
      </c>
      <c r="AR103" s="79"/>
    </row>
    <row r="104" spans="2:44" ht="23.25" customHeight="1" x14ac:dyDescent="0.15">
      <c r="B104" s="54" t="str">
        <f t="shared" si="1"/>
        <v/>
      </c>
      <c r="C104" s="64"/>
      <c r="D104" s="64"/>
      <c r="E104" s="52"/>
      <c r="F104" s="52"/>
      <c r="G104" s="52"/>
      <c r="H104" s="53"/>
      <c r="I104" s="51"/>
      <c r="J104" s="7"/>
      <c r="K104" s="7"/>
      <c r="L104" s="52"/>
      <c r="M104" s="52"/>
      <c r="N104" s="49"/>
      <c r="O104" s="7"/>
      <c r="P104" s="50"/>
      <c r="Q104" s="51"/>
      <c r="R104" s="51"/>
      <c r="S104" s="48"/>
      <c r="T104" s="48"/>
      <c r="U104" s="48"/>
      <c r="V104" s="48"/>
      <c r="W104" s="48"/>
      <c r="X104" s="48"/>
      <c r="Y104" s="54" t="s">
        <v>92</v>
      </c>
      <c r="Z104" s="55" t="str">
        <f>IF(AND($M104="雇用", OR($R104="集中", $R104="期間内"),$N104&lt;&gt;"その他"),"担当開始日要追記",_xlfn.XLOOKUP($P104,プルダウン用!$S$3:$S$12,プルダウン用!T$3:T$12,"",0))</f>
        <v/>
      </c>
      <c r="AA104" s="55" t="str">
        <f>IF(AND($M104="雇用", OR($R104="集中", $R104="期間内"),$N104&lt;&gt;"その他"),"担当終了日要追記",_xlfn.XLOOKUP($P104,プルダウン用!$S$3:$S$12,プルダウン用!U$3:U$12,"",0))</f>
        <v/>
      </c>
      <c r="AB104" s="49"/>
      <c r="AC104" s="49"/>
      <c r="AD104" s="7"/>
      <c r="AE104" s="7"/>
      <c r="AF104" s="49"/>
      <c r="AG104" s="49"/>
      <c r="AH104" s="85" t="str">
        <f>_xlfn.XLOOKUP($AG104,プルダウン用!$AC$3:$AC$10,プルダウン用!AD$3:AD$10,"",0)</f>
        <v/>
      </c>
      <c r="AI104" s="85" t="str">
        <f>_xlfn.XLOOKUP($AG104,プルダウン用!$AC$3:$AC$10,プルダウン用!AE$3:AE$10,"",0)</f>
        <v/>
      </c>
      <c r="AJ104" s="85" t="str">
        <f>_xlfn.XLOOKUP($AG104,プルダウン用!$AC$3:$AC$10,プルダウン用!AF$3:AF$10,"",0)</f>
        <v/>
      </c>
      <c r="AK104" s="63"/>
      <c r="AL104" s="53"/>
      <c r="AM104" s="49"/>
      <c r="AN104" s="69" t="str">
        <f>IF($AM104="謝金経費に同じ",_xlfn.XLOOKUP(AG104,プルダウン用!$AQ$3:$AQ$12,プルダウン用!$AR$3:$AR$12,"",0),_xlfn.XLOOKUP($AM104,プルダウン用!$AH$3:$AH$5,プルダウン用!$AI$3:$AI$5,""))</f>
        <v/>
      </c>
      <c r="AO104" s="85" t="str">
        <f>IF($AN104="学内非常勤講師",_xlfn.XLOOKUP($N104,プルダウン用!$AW$3:$AW$7,プルダウン用!AX$3:AX$7,"",0),_xlfn.XLOOKUP($AN104,プルダウン用!$AQ$3:$AQ$12,プルダウン用!AS$3:AS$12,"",0))</f>
        <v/>
      </c>
      <c r="AP104" s="85" t="str">
        <f>IF($AN104="学内非常勤講師",_xlfn.XLOOKUP($N104,プルダウン用!$AW$3:$AW$7,プルダウン用!AY$3:AY$7,"",0),_xlfn.XLOOKUP($AN104,プルダウン用!$AQ$3:$AQ$12,プルダウン用!AT$3:AT$12,"",0))</f>
        <v/>
      </c>
      <c r="AQ104" s="85" t="str">
        <f>IF($AN104="学内非常勤講師",_xlfn.XLOOKUP($N104,プルダウン用!$AW$3:$AW$7,プルダウン用!AZ$3:AZ$7,"",0),_xlfn.XLOOKUP($AN104,プルダウン用!$AQ$3:$AQ$12,プルダウン用!AU$3:AU$12,"",0))</f>
        <v/>
      </c>
      <c r="AR104" s="79"/>
    </row>
    <row r="105" spans="2:44" ht="23.25" customHeight="1" x14ac:dyDescent="0.15">
      <c r="B105" s="54" t="str">
        <f t="shared" si="1"/>
        <v/>
      </c>
      <c r="C105" s="64"/>
      <c r="D105" s="64"/>
      <c r="E105" s="52"/>
      <c r="F105" s="52"/>
      <c r="G105" s="52"/>
      <c r="H105" s="53"/>
      <c r="I105" s="51"/>
      <c r="J105" s="7"/>
      <c r="K105" s="7"/>
      <c r="L105" s="52"/>
      <c r="M105" s="52"/>
      <c r="N105" s="49"/>
      <c r="O105" s="7"/>
      <c r="P105" s="50"/>
      <c r="Q105" s="51"/>
      <c r="R105" s="51"/>
      <c r="S105" s="48"/>
      <c r="T105" s="48"/>
      <c r="U105" s="48"/>
      <c r="V105" s="48"/>
      <c r="W105" s="48"/>
      <c r="X105" s="48"/>
      <c r="Y105" s="54" t="s">
        <v>92</v>
      </c>
      <c r="Z105" s="55" t="str">
        <f>IF(AND($M105="雇用", OR($R105="集中", $R105="期間内"),$N105&lt;&gt;"その他"),"担当開始日要追記",_xlfn.XLOOKUP($P105,プルダウン用!$S$3:$S$12,プルダウン用!T$3:T$12,"",0))</f>
        <v/>
      </c>
      <c r="AA105" s="55" t="str">
        <f>IF(AND($M105="雇用", OR($R105="集中", $R105="期間内"),$N105&lt;&gt;"その他"),"担当終了日要追記",_xlfn.XLOOKUP($P105,プルダウン用!$S$3:$S$12,プルダウン用!U$3:U$12,"",0))</f>
        <v/>
      </c>
      <c r="AB105" s="49"/>
      <c r="AC105" s="49"/>
      <c r="AD105" s="7"/>
      <c r="AE105" s="7"/>
      <c r="AF105" s="49"/>
      <c r="AG105" s="49"/>
      <c r="AH105" s="85" t="str">
        <f>_xlfn.XLOOKUP($AG105,プルダウン用!$AC$3:$AC$10,プルダウン用!AD$3:AD$10,"",0)</f>
        <v/>
      </c>
      <c r="AI105" s="85" t="str">
        <f>_xlfn.XLOOKUP($AG105,プルダウン用!$AC$3:$AC$10,プルダウン用!AE$3:AE$10,"",0)</f>
        <v/>
      </c>
      <c r="AJ105" s="85" t="str">
        <f>_xlfn.XLOOKUP($AG105,プルダウン用!$AC$3:$AC$10,プルダウン用!AF$3:AF$10,"",0)</f>
        <v/>
      </c>
      <c r="AK105" s="63"/>
      <c r="AL105" s="53"/>
      <c r="AM105" s="49"/>
      <c r="AN105" s="69" t="str">
        <f>IF($AM105="謝金経費に同じ",_xlfn.XLOOKUP(AG105,プルダウン用!$AQ$3:$AQ$12,プルダウン用!$AR$3:$AR$12,"",0),_xlfn.XLOOKUP($AM105,プルダウン用!$AH$3:$AH$5,プルダウン用!$AI$3:$AI$5,""))</f>
        <v/>
      </c>
      <c r="AO105" s="85" t="str">
        <f>IF($AN105="学内非常勤講師",_xlfn.XLOOKUP($N105,プルダウン用!$AW$3:$AW$7,プルダウン用!AX$3:AX$7,"",0),_xlfn.XLOOKUP($AN105,プルダウン用!$AQ$3:$AQ$12,プルダウン用!AS$3:AS$12,"",0))</f>
        <v/>
      </c>
      <c r="AP105" s="85" t="str">
        <f>IF($AN105="学内非常勤講師",_xlfn.XLOOKUP($N105,プルダウン用!$AW$3:$AW$7,プルダウン用!AY$3:AY$7,"",0),_xlfn.XLOOKUP($AN105,プルダウン用!$AQ$3:$AQ$12,プルダウン用!AT$3:AT$12,"",0))</f>
        <v/>
      </c>
      <c r="AQ105" s="85" t="str">
        <f>IF($AN105="学内非常勤講師",_xlfn.XLOOKUP($N105,プルダウン用!$AW$3:$AW$7,プルダウン用!AZ$3:AZ$7,"",0),_xlfn.XLOOKUP($AN105,プルダウン用!$AQ$3:$AQ$12,プルダウン用!AU$3:AU$12,"",0))</f>
        <v/>
      </c>
      <c r="AR105" s="79"/>
    </row>
    <row r="106" spans="2:44" ht="23.25" customHeight="1" x14ac:dyDescent="0.15">
      <c r="B106" s="54" t="str">
        <f t="shared" si="1"/>
        <v/>
      </c>
      <c r="C106" s="64"/>
      <c r="D106" s="64"/>
      <c r="E106" s="52"/>
      <c r="F106" s="52"/>
      <c r="G106" s="52"/>
      <c r="H106" s="53"/>
      <c r="I106" s="51"/>
      <c r="J106" s="7"/>
      <c r="K106" s="7"/>
      <c r="L106" s="52"/>
      <c r="M106" s="52"/>
      <c r="N106" s="49"/>
      <c r="O106" s="7"/>
      <c r="P106" s="50"/>
      <c r="Q106" s="51"/>
      <c r="R106" s="51"/>
      <c r="S106" s="48"/>
      <c r="T106" s="48"/>
      <c r="U106" s="48"/>
      <c r="V106" s="48"/>
      <c r="W106" s="48"/>
      <c r="X106" s="48"/>
      <c r="Y106" s="54" t="s">
        <v>92</v>
      </c>
      <c r="Z106" s="55" t="str">
        <f>IF(AND($M106="雇用", OR($R106="集中", $R106="期間内"),$N106&lt;&gt;"その他"),"担当開始日要追記",_xlfn.XLOOKUP($P106,プルダウン用!$S$3:$S$12,プルダウン用!T$3:T$12,"",0))</f>
        <v/>
      </c>
      <c r="AA106" s="55" t="str">
        <f>IF(AND($M106="雇用", OR($R106="集中", $R106="期間内"),$N106&lt;&gt;"その他"),"担当終了日要追記",_xlfn.XLOOKUP($P106,プルダウン用!$S$3:$S$12,プルダウン用!U$3:U$12,"",0))</f>
        <v/>
      </c>
      <c r="AB106" s="49"/>
      <c r="AC106" s="49"/>
      <c r="AD106" s="7"/>
      <c r="AE106" s="7"/>
      <c r="AF106" s="49"/>
      <c r="AG106" s="49"/>
      <c r="AH106" s="85" t="str">
        <f>_xlfn.XLOOKUP($AG106,プルダウン用!$AC$3:$AC$10,プルダウン用!AD$3:AD$10,"",0)</f>
        <v/>
      </c>
      <c r="AI106" s="85" t="str">
        <f>_xlfn.XLOOKUP($AG106,プルダウン用!$AC$3:$AC$10,プルダウン用!AE$3:AE$10,"",0)</f>
        <v/>
      </c>
      <c r="AJ106" s="85" t="str">
        <f>_xlfn.XLOOKUP($AG106,プルダウン用!$AC$3:$AC$10,プルダウン用!AF$3:AF$10,"",0)</f>
        <v/>
      </c>
      <c r="AK106" s="63"/>
      <c r="AL106" s="53"/>
      <c r="AM106" s="49"/>
      <c r="AN106" s="69" t="str">
        <f>IF($AM106="謝金経費に同じ",_xlfn.XLOOKUP(AG106,プルダウン用!$AQ$3:$AQ$12,プルダウン用!$AR$3:$AR$12,"",0),_xlfn.XLOOKUP($AM106,プルダウン用!$AH$3:$AH$5,プルダウン用!$AI$3:$AI$5,""))</f>
        <v/>
      </c>
      <c r="AO106" s="85" t="str">
        <f>IF($AN106="学内非常勤講師",_xlfn.XLOOKUP($N106,プルダウン用!$AW$3:$AW$7,プルダウン用!AX$3:AX$7,"",0),_xlfn.XLOOKUP($AN106,プルダウン用!$AQ$3:$AQ$12,プルダウン用!AS$3:AS$12,"",0))</f>
        <v/>
      </c>
      <c r="AP106" s="85" t="str">
        <f>IF($AN106="学内非常勤講師",_xlfn.XLOOKUP($N106,プルダウン用!$AW$3:$AW$7,プルダウン用!AY$3:AY$7,"",0),_xlfn.XLOOKUP($AN106,プルダウン用!$AQ$3:$AQ$12,プルダウン用!AT$3:AT$12,"",0))</f>
        <v/>
      </c>
      <c r="AQ106" s="85" t="str">
        <f>IF($AN106="学内非常勤講師",_xlfn.XLOOKUP($N106,プルダウン用!$AW$3:$AW$7,プルダウン用!AZ$3:AZ$7,"",0),_xlfn.XLOOKUP($AN106,プルダウン用!$AQ$3:$AQ$12,プルダウン用!AU$3:AU$12,"",0))</f>
        <v/>
      </c>
      <c r="AR106" s="79"/>
    </row>
    <row r="107" spans="2:44" ht="23.25" customHeight="1" x14ac:dyDescent="0.15">
      <c r="B107" s="54" t="str">
        <f t="shared" si="1"/>
        <v/>
      </c>
      <c r="C107" s="64"/>
      <c r="D107" s="64"/>
      <c r="E107" s="52"/>
      <c r="F107" s="52"/>
      <c r="G107" s="52"/>
      <c r="H107" s="53"/>
      <c r="I107" s="51"/>
      <c r="J107" s="7"/>
      <c r="K107" s="7"/>
      <c r="L107" s="52"/>
      <c r="M107" s="52"/>
      <c r="N107" s="49"/>
      <c r="O107" s="7"/>
      <c r="P107" s="50"/>
      <c r="Q107" s="51"/>
      <c r="R107" s="51"/>
      <c r="S107" s="48"/>
      <c r="T107" s="48"/>
      <c r="U107" s="48"/>
      <c r="V107" s="48"/>
      <c r="W107" s="48"/>
      <c r="X107" s="48"/>
      <c r="Y107" s="54" t="s">
        <v>92</v>
      </c>
      <c r="Z107" s="55" t="str">
        <f>IF(AND($M107="雇用", OR($R107="集中", $R107="期間内"),$N107&lt;&gt;"その他"),"担当開始日要追記",_xlfn.XLOOKUP($P107,プルダウン用!$S$3:$S$12,プルダウン用!T$3:T$12,"",0))</f>
        <v/>
      </c>
      <c r="AA107" s="55" t="str">
        <f>IF(AND($M107="雇用", OR($R107="集中", $R107="期間内"),$N107&lt;&gt;"その他"),"担当終了日要追記",_xlfn.XLOOKUP($P107,プルダウン用!$S$3:$S$12,プルダウン用!U$3:U$12,"",0))</f>
        <v/>
      </c>
      <c r="AB107" s="49"/>
      <c r="AC107" s="49"/>
      <c r="AD107" s="7"/>
      <c r="AE107" s="7"/>
      <c r="AF107" s="49"/>
      <c r="AG107" s="49"/>
      <c r="AH107" s="85" t="str">
        <f>_xlfn.XLOOKUP($AG107,プルダウン用!$AC$3:$AC$10,プルダウン用!AD$3:AD$10,"",0)</f>
        <v/>
      </c>
      <c r="AI107" s="85" t="str">
        <f>_xlfn.XLOOKUP($AG107,プルダウン用!$AC$3:$AC$10,プルダウン用!AE$3:AE$10,"",0)</f>
        <v/>
      </c>
      <c r="AJ107" s="85" t="str">
        <f>_xlfn.XLOOKUP($AG107,プルダウン用!$AC$3:$AC$10,プルダウン用!AF$3:AF$10,"",0)</f>
        <v/>
      </c>
      <c r="AK107" s="63"/>
      <c r="AL107" s="53"/>
      <c r="AM107" s="49"/>
      <c r="AN107" s="69" t="str">
        <f>IF($AM107="謝金経費に同じ",_xlfn.XLOOKUP(AG107,プルダウン用!$AQ$3:$AQ$12,プルダウン用!$AR$3:$AR$12,"",0),_xlfn.XLOOKUP($AM107,プルダウン用!$AH$3:$AH$5,プルダウン用!$AI$3:$AI$5,""))</f>
        <v/>
      </c>
      <c r="AO107" s="85" t="str">
        <f>IF($AN107="学内非常勤講師",_xlfn.XLOOKUP($N107,プルダウン用!$AW$3:$AW$7,プルダウン用!AX$3:AX$7,"",0),_xlfn.XLOOKUP($AN107,プルダウン用!$AQ$3:$AQ$12,プルダウン用!AS$3:AS$12,"",0))</f>
        <v/>
      </c>
      <c r="AP107" s="85" t="str">
        <f>IF($AN107="学内非常勤講師",_xlfn.XLOOKUP($N107,プルダウン用!$AW$3:$AW$7,プルダウン用!AY$3:AY$7,"",0),_xlfn.XLOOKUP($AN107,プルダウン用!$AQ$3:$AQ$12,プルダウン用!AT$3:AT$12,"",0))</f>
        <v/>
      </c>
      <c r="AQ107" s="85" t="str">
        <f>IF($AN107="学内非常勤講師",_xlfn.XLOOKUP($N107,プルダウン用!$AW$3:$AW$7,プルダウン用!AZ$3:AZ$7,"",0),_xlfn.XLOOKUP($AN107,プルダウン用!$AQ$3:$AQ$12,プルダウン用!AU$3:AU$12,"",0))</f>
        <v/>
      </c>
      <c r="AR107" s="79"/>
    </row>
    <row r="108" spans="2:44" ht="23.25" customHeight="1" x14ac:dyDescent="0.15">
      <c r="B108" s="54" t="str">
        <f t="shared" si="1"/>
        <v/>
      </c>
      <c r="C108" s="64"/>
      <c r="D108" s="64"/>
      <c r="E108" s="52"/>
      <c r="F108" s="52"/>
      <c r="G108" s="52"/>
      <c r="H108" s="53"/>
      <c r="I108" s="51"/>
      <c r="J108" s="7"/>
      <c r="K108" s="7"/>
      <c r="L108" s="52"/>
      <c r="M108" s="52"/>
      <c r="N108" s="49"/>
      <c r="O108" s="7"/>
      <c r="P108" s="50"/>
      <c r="Q108" s="51"/>
      <c r="R108" s="51"/>
      <c r="S108" s="48"/>
      <c r="T108" s="48"/>
      <c r="U108" s="48"/>
      <c r="V108" s="48"/>
      <c r="W108" s="48"/>
      <c r="X108" s="48"/>
      <c r="Y108" s="54" t="s">
        <v>92</v>
      </c>
      <c r="Z108" s="55" t="str">
        <f>IF(AND($M108="雇用", OR($R108="集中", $R108="期間内"),$N108&lt;&gt;"その他"),"担当開始日要追記",_xlfn.XLOOKUP($P108,プルダウン用!$S$3:$S$12,プルダウン用!T$3:T$12,"",0))</f>
        <v/>
      </c>
      <c r="AA108" s="55" t="str">
        <f>IF(AND($M108="雇用", OR($R108="集中", $R108="期間内"),$N108&lt;&gt;"その他"),"担当終了日要追記",_xlfn.XLOOKUP($P108,プルダウン用!$S$3:$S$12,プルダウン用!U$3:U$12,"",0))</f>
        <v/>
      </c>
      <c r="AB108" s="49"/>
      <c r="AC108" s="49"/>
      <c r="AD108" s="7"/>
      <c r="AE108" s="7"/>
      <c r="AF108" s="49"/>
      <c r="AG108" s="49"/>
      <c r="AH108" s="85" t="str">
        <f>_xlfn.XLOOKUP($AG108,プルダウン用!$AC$3:$AC$10,プルダウン用!AD$3:AD$10,"",0)</f>
        <v/>
      </c>
      <c r="AI108" s="85" t="str">
        <f>_xlfn.XLOOKUP($AG108,プルダウン用!$AC$3:$AC$10,プルダウン用!AE$3:AE$10,"",0)</f>
        <v/>
      </c>
      <c r="AJ108" s="85" t="str">
        <f>_xlfn.XLOOKUP($AG108,プルダウン用!$AC$3:$AC$10,プルダウン用!AF$3:AF$10,"",0)</f>
        <v/>
      </c>
      <c r="AK108" s="63"/>
      <c r="AL108" s="53"/>
      <c r="AM108" s="49"/>
      <c r="AN108" s="69" t="str">
        <f>IF($AM108="謝金経費に同じ",_xlfn.XLOOKUP(AG108,プルダウン用!$AQ$3:$AQ$12,プルダウン用!$AR$3:$AR$12,"",0),_xlfn.XLOOKUP($AM108,プルダウン用!$AH$3:$AH$5,プルダウン用!$AI$3:$AI$5,""))</f>
        <v/>
      </c>
      <c r="AO108" s="85" t="str">
        <f>IF($AN108="学内非常勤講師",_xlfn.XLOOKUP($N108,プルダウン用!$AW$3:$AW$7,プルダウン用!AX$3:AX$7,"",0),_xlfn.XLOOKUP($AN108,プルダウン用!$AQ$3:$AQ$12,プルダウン用!AS$3:AS$12,"",0))</f>
        <v/>
      </c>
      <c r="AP108" s="85" t="str">
        <f>IF($AN108="学内非常勤講師",_xlfn.XLOOKUP($N108,プルダウン用!$AW$3:$AW$7,プルダウン用!AY$3:AY$7,"",0),_xlfn.XLOOKUP($AN108,プルダウン用!$AQ$3:$AQ$12,プルダウン用!AT$3:AT$12,"",0))</f>
        <v/>
      </c>
      <c r="AQ108" s="85" t="str">
        <f>IF($AN108="学内非常勤講師",_xlfn.XLOOKUP($N108,プルダウン用!$AW$3:$AW$7,プルダウン用!AZ$3:AZ$7,"",0),_xlfn.XLOOKUP($AN108,プルダウン用!$AQ$3:$AQ$12,プルダウン用!AU$3:AU$12,"",0))</f>
        <v/>
      </c>
      <c r="AR108" s="79"/>
    </row>
    <row r="109" spans="2:44" ht="23.25" customHeight="1" x14ac:dyDescent="0.15">
      <c r="B109" s="54" t="str">
        <f t="shared" si="1"/>
        <v/>
      </c>
      <c r="C109" s="64"/>
      <c r="D109" s="64"/>
      <c r="E109" s="52"/>
      <c r="F109" s="52"/>
      <c r="G109" s="52"/>
      <c r="H109" s="53"/>
      <c r="I109" s="51"/>
      <c r="J109" s="7"/>
      <c r="K109" s="7"/>
      <c r="L109" s="52"/>
      <c r="M109" s="52"/>
      <c r="N109" s="49"/>
      <c r="O109" s="7"/>
      <c r="P109" s="50"/>
      <c r="Q109" s="51"/>
      <c r="R109" s="51"/>
      <c r="S109" s="48"/>
      <c r="T109" s="48"/>
      <c r="U109" s="48"/>
      <c r="V109" s="48"/>
      <c r="W109" s="48"/>
      <c r="X109" s="48"/>
      <c r="Y109" s="54" t="s">
        <v>92</v>
      </c>
      <c r="Z109" s="55" t="str">
        <f>IF(AND($M109="雇用", OR($R109="集中", $R109="期間内"),$N109&lt;&gt;"その他"),"担当開始日要追記",_xlfn.XLOOKUP($P109,プルダウン用!$S$3:$S$12,プルダウン用!T$3:T$12,"",0))</f>
        <v/>
      </c>
      <c r="AA109" s="55" t="str">
        <f>IF(AND($M109="雇用", OR($R109="集中", $R109="期間内"),$N109&lt;&gt;"その他"),"担当終了日要追記",_xlfn.XLOOKUP($P109,プルダウン用!$S$3:$S$12,プルダウン用!U$3:U$12,"",0))</f>
        <v/>
      </c>
      <c r="AB109" s="49"/>
      <c r="AC109" s="49"/>
      <c r="AD109" s="7"/>
      <c r="AE109" s="7"/>
      <c r="AF109" s="49"/>
      <c r="AG109" s="49"/>
      <c r="AH109" s="85" t="str">
        <f>_xlfn.XLOOKUP($AG109,プルダウン用!$AC$3:$AC$10,プルダウン用!AD$3:AD$10,"",0)</f>
        <v/>
      </c>
      <c r="AI109" s="85" t="str">
        <f>_xlfn.XLOOKUP($AG109,プルダウン用!$AC$3:$AC$10,プルダウン用!AE$3:AE$10,"",0)</f>
        <v/>
      </c>
      <c r="AJ109" s="85" t="str">
        <f>_xlfn.XLOOKUP($AG109,プルダウン用!$AC$3:$AC$10,プルダウン用!AF$3:AF$10,"",0)</f>
        <v/>
      </c>
      <c r="AK109" s="63"/>
      <c r="AL109" s="53"/>
      <c r="AM109" s="49"/>
      <c r="AN109" s="69" t="str">
        <f>IF($AM109="謝金経費に同じ",_xlfn.XLOOKUP(AG109,プルダウン用!$AQ$3:$AQ$12,プルダウン用!$AR$3:$AR$12,"",0),_xlfn.XLOOKUP($AM109,プルダウン用!$AH$3:$AH$5,プルダウン用!$AI$3:$AI$5,""))</f>
        <v/>
      </c>
      <c r="AO109" s="85" t="str">
        <f>IF($AN109="学内非常勤講師",_xlfn.XLOOKUP($N109,プルダウン用!$AW$3:$AW$7,プルダウン用!AX$3:AX$7,"",0),_xlfn.XLOOKUP($AN109,プルダウン用!$AQ$3:$AQ$12,プルダウン用!AS$3:AS$12,"",0))</f>
        <v/>
      </c>
      <c r="AP109" s="85" t="str">
        <f>IF($AN109="学内非常勤講師",_xlfn.XLOOKUP($N109,プルダウン用!$AW$3:$AW$7,プルダウン用!AY$3:AY$7,"",0),_xlfn.XLOOKUP($AN109,プルダウン用!$AQ$3:$AQ$12,プルダウン用!AT$3:AT$12,"",0))</f>
        <v/>
      </c>
      <c r="AQ109" s="85" t="str">
        <f>IF($AN109="学内非常勤講師",_xlfn.XLOOKUP($N109,プルダウン用!$AW$3:$AW$7,プルダウン用!AZ$3:AZ$7,"",0),_xlfn.XLOOKUP($AN109,プルダウン用!$AQ$3:$AQ$12,プルダウン用!AU$3:AU$12,"",0))</f>
        <v/>
      </c>
      <c r="AR109" s="79"/>
    </row>
    <row r="110" spans="2:44" ht="23.25" customHeight="1" x14ac:dyDescent="0.15">
      <c r="B110" s="54" t="str">
        <f t="shared" si="1"/>
        <v/>
      </c>
      <c r="C110" s="64"/>
      <c r="D110" s="64"/>
      <c r="E110" s="52"/>
      <c r="F110" s="52"/>
      <c r="G110" s="52"/>
      <c r="H110" s="53"/>
      <c r="I110" s="51"/>
      <c r="J110" s="7"/>
      <c r="K110" s="7"/>
      <c r="L110" s="52"/>
      <c r="M110" s="52"/>
      <c r="N110" s="49"/>
      <c r="O110" s="7"/>
      <c r="P110" s="50"/>
      <c r="Q110" s="51"/>
      <c r="R110" s="51"/>
      <c r="S110" s="48"/>
      <c r="T110" s="48"/>
      <c r="U110" s="48"/>
      <c r="V110" s="48"/>
      <c r="W110" s="48"/>
      <c r="X110" s="48"/>
      <c r="Y110" s="54" t="s">
        <v>92</v>
      </c>
      <c r="Z110" s="55" t="str">
        <f>IF(AND($M110="雇用", OR($R110="集中", $R110="期間内"),$N110&lt;&gt;"その他"),"担当開始日要追記",_xlfn.XLOOKUP($P110,プルダウン用!$S$3:$S$12,プルダウン用!T$3:T$12,"",0))</f>
        <v/>
      </c>
      <c r="AA110" s="55" t="str">
        <f>IF(AND($M110="雇用", OR($R110="集中", $R110="期間内"),$N110&lt;&gt;"その他"),"担当終了日要追記",_xlfn.XLOOKUP($P110,プルダウン用!$S$3:$S$12,プルダウン用!U$3:U$12,"",0))</f>
        <v/>
      </c>
      <c r="AB110" s="49"/>
      <c r="AC110" s="49"/>
      <c r="AD110" s="7"/>
      <c r="AE110" s="7"/>
      <c r="AF110" s="49"/>
      <c r="AG110" s="49"/>
      <c r="AH110" s="85" t="str">
        <f>_xlfn.XLOOKUP($AG110,プルダウン用!$AC$3:$AC$10,プルダウン用!AD$3:AD$10,"",0)</f>
        <v/>
      </c>
      <c r="AI110" s="85" t="str">
        <f>_xlfn.XLOOKUP($AG110,プルダウン用!$AC$3:$AC$10,プルダウン用!AE$3:AE$10,"",0)</f>
        <v/>
      </c>
      <c r="AJ110" s="85" t="str">
        <f>_xlfn.XLOOKUP($AG110,プルダウン用!$AC$3:$AC$10,プルダウン用!AF$3:AF$10,"",0)</f>
        <v/>
      </c>
      <c r="AK110" s="63"/>
      <c r="AL110" s="53"/>
      <c r="AM110" s="49"/>
      <c r="AN110" s="69" t="str">
        <f>IF($AM110="謝金経費に同じ",_xlfn.XLOOKUP(AG110,プルダウン用!$AQ$3:$AQ$12,プルダウン用!$AR$3:$AR$12,"",0),_xlfn.XLOOKUP($AM110,プルダウン用!$AH$3:$AH$5,プルダウン用!$AI$3:$AI$5,""))</f>
        <v/>
      </c>
      <c r="AO110" s="85" t="str">
        <f>IF($AN110="学内非常勤講師",_xlfn.XLOOKUP($N110,プルダウン用!$AW$3:$AW$7,プルダウン用!AX$3:AX$7,"",0),_xlfn.XLOOKUP($AN110,プルダウン用!$AQ$3:$AQ$12,プルダウン用!AS$3:AS$12,"",0))</f>
        <v/>
      </c>
      <c r="AP110" s="85" t="str">
        <f>IF($AN110="学内非常勤講師",_xlfn.XLOOKUP($N110,プルダウン用!$AW$3:$AW$7,プルダウン用!AY$3:AY$7,"",0),_xlfn.XLOOKUP($AN110,プルダウン用!$AQ$3:$AQ$12,プルダウン用!AT$3:AT$12,"",0))</f>
        <v/>
      </c>
      <c r="AQ110" s="85" t="str">
        <f>IF($AN110="学内非常勤講師",_xlfn.XLOOKUP($N110,プルダウン用!$AW$3:$AW$7,プルダウン用!AZ$3:AZ$7,"",0),_xlfn.XLOOKUP($AN110,プルダウン用!$AQ$3:$AQ$12,プルダウン用!AU$3:AU$12,"",0))</f>
        <v/>
      </c>
      <c r="AR110" s="79"/>
    </row>
    <row r="111" spans="2:44" ht="23.25" customHeight="1" x14ac:dyDescent="0.15">
      <c r="B111" s="54" t="str">
        <f t="shared" si="1"/>
        <v/>
      </c>
      <c r="C111" s="64"/>
      <c r="D111" s="64"/>
      <c r="E111" s="52"/>
      <c r="F111" s="52"/>
      <c r="G111" s="52"/>
      <c r="H111" s="53"/>
      <c r="I111" s="51"/>
      <c r="J111" s="7"/>
      <c r="K111" s="7"/>
      <c r="L111" s="52"/>
      <c r="M111" s="52"/>
      <c r="N111" s="49"/>
      <c r="O111" s="7"/>
      <c r="P111" s="50"/>
      <c r="Q111" s="51"/>
      <c r="R111" s="51"/>
      <c r="S111" s="48"/>
      <c r="T111" s="48"/>
      <c r="U111" s="48"/>
      <c r="V111" s="48"/>
      <c r="W111" s="48"/>
      <c r="X111" s="48"/>
      <c r="Y111" s="54" t="s">
        <v>92</v>
      </c>
      <c r="Z111" s="55" t="str">
        <f>IF(AND($M111="雇用", OR($R111="集中", $R111="期間内"),$N111&lt;&gt;"その他"),"担当開始日要追記",_xlfn.XLOOKUP($P111,プルダウン用!$S$3:$S$12,プルダウン用!T$3:T$12,"",0))</f>
        <v/>
      </c>
      <c r="AA111" s="55" t="str">
        <f>IF(AND($M111="雇用", OR($R111="集中", $R111="期間内"),$N111&lt;&gt;"その他"),"担当終了日要追記",_xlfn.XLOOKUP($P111,プルダウン用!$S$3:$S$12,プルダウン用!U$3:U$12,"",0))</f>
        <v/>
      </c>
      <c r="AB111" s="49"/>
      <c r="AC111" s="49"/>
      <c r="AD111" s="7"/>
      <c r="AE111" s="7"/>
      <c r="AF111" s="49"/>
      <c r="AG111" s="49"/>
      <c r="AH111" s="85" t="str">
        <f>_xlfn.XLOOKUP($AG111,プルダウン用!$AC$3:$AC$10,プルダウン用!AD$3:AD$10,"",0)</f>
        <v/>
      </c>
      <c r="AI111" s="85" t="str">
        <f>_xlfn.XLOOKUP($AG111,プルダウン用!$AC$3:$AC$10,プルダウン用!AE$3:AE$10,"",0)</f>
        <v/>
      </c>
      <c r="AJ111" s="85" t="str">
        <f>_xlfn.XLOOKUP($AG111,プルダウン用!$AC$3:$AC$10,プルダウン用!AF$3:AF$10,"",0)</f>
        <v/>
      </c>
      <c r="AK111" s="63"/>
      <c r="AL111" s="53"/>
      <c r="AM111" s="49"/>
      <c r="AN111" s="69" t="str">
        <f>IF($AM111="謝金経費に同じ",_xlfn.XLOOKUP(AG111,プルダウン用!$AQ$3:$AQ$12,プルダウン用!$AR$3:$AR$12,"",0),_xlfn.XLOOKUP($AM111,プルダウン用!$AH$3:$AH$5,プルダウン用!$AI$3:$AI$5,""))</f>
        <v/>
      </c>
      <c r="AO111" s="85" t="str">
        <f>IF($AN111="学内非常勤講師",_xlfn.XLOOKUP($N111,プルダウン用!$AW$3:$AW$7,プルダウン用!AX$3:AX$7,"",0),_xlfn.XLOOKUP($AN111,プルダウン用!$AQ$3:$AQ$12,プルダウン用!AS$3:AS$12,"",0))</f>
        <v/>
      </c>
      <c r="AP111" s="85" t="str">
        <f>IF($AN111="学内非常勤講師",_xlfn.XLOOKUP($N111,プルダウン用!$AW$3:$AW$7,プルダウン用!AY$3:AY$7,"",0),_xlfn.XLOOKUP($AN111,プルダウン用!$AQ$3:$AQ$12,プルダウン用!AT$3:AT$12,"",0))</f>
        <v/>
      </c>
      <c r="AQ111" s="85" t="str">
        <f>IF($AN111="学内非常勤講師",_xlfn.XLOOKUP($N111,プルダウン用!$AW$3:$AW$7,プルダウン用!AZ$3:AZ$7,"",0),_xlfn.XLOOKUP($AN111,プルダウン用!$AQ$3:$AQ$12,プルダウン用!AU$3:AU$12,"",0))</f>
        <v/>
      </c>
      <c r="AR111" s="79"/>
    </row>
    <row r="112" spans="2:44" ht="23.25" customHeight="1" x14ac:dyDescent="0.15">
      <c r="B112" s="54" t="str">
        <f t="shared" si="1"/>
        <v/>
      </c>
      <c r="C112" s="64"/>
      <c r="D112" s="64"/>
      <c r="E112" s="52"/>
      <c r="F112" s="52"/>
      <c r="G112" s="52"/>
      <c r="H112" s="53"/>
      <c r="I112" s="51"/>
      <c r="J112" s="7"/>
      <c r="K112" s="7"/>
      <c r="L112" s="52"/>
      <c r="M112" s="52"/>
      <c r="N112" s="49"/>
      <c r="O112" s="7"/>
      <c r="P112" s="50"/>
      <c r="Q112" s="51"/>
      <c r="R112" s="51"/>
      <c r="S112" s="48"/>
      <c r="T112" s="48"/>
      <c r="U112" s="48"/>
      <c r="V112" s="48"/>
      <c r="W112" s="48"/>
      <c r="X112" s="48"/>
      <c r="Y112" s="54" t="s">
        <v>92</v>
      </c>
      <c r="Z112" s="55" t="str">
        <f>IF(AND($M112="雇用", OR($R112="集中", $R112="期間内"),$N112&lt;&gt;"その他"),"担当開始日要追記",_xlfn.XLOOKUP($P112,プルダウン用!$S$3:$S$12,プルダウン用!T$3:T$12,"",0))</f>
        <v/>
      </c>
      <c r="AA112" s="55" t="str">
        <f>IF(AND($M112="雇用", OR($R112="集中", $R112="期間内"),$N112&lt;&gt;"その他"),"担当終了日要追記",_xlfn.XLOOKUP($P112,プルダウン用!$S$3:$S$12,プルダウン用!U$3:U$12,"",0))</f>
        <v/>
      </c>
      <c r="AB112" s="49"/>
      <c r="AC112" s="49"/>
      <c r="AD112" s="7"/>
      <c r="AE112" s="7"/>
      <c r="AF112" s="49"/>
      <c r="AG112" s="49"/>
      <c r="AH112" s="85" t="str">
        <f>_xlfn.XLOOKUP($AG112,プルダウン用!$AC$3:$AC$10,プルダウン用!AD$3:AD$10,"",0)</f>
        <v/>
      </c>
      <c r="AI112" s="85" t="str">
        <f>_xlfn.XLOOKUP($AG112,プルダウン用!$AC$3:$AC$10,プルダウン用!AE$3:AE$10,"",0)</f>
        <v/>
      </c>
      <c r="AJ112" s="85" t="str">
        <f>_xlfn.XLOOKUP($AG112,プルダウン用!$AC$3:$AC$10,プルダウン用!AF$3:AF$10,"",0)</f>
        <v/>
      </c>
      <c r="AK112" s="63"/>
      <c r="AL112" s="53"/>
      <c r="AM112" s="49"/>
      <c r="AN112" s="69" t="str">
        <f>IF($AM112="謝金経費に同じ",_xlfn.XLOOKUP(AG112,プルダウン用!$AQ$3:$AQ$12,プルダウン用!$AR$3:$AR$12,"",0),_xlfn.XLOOKUP($AM112,プルダウン用!$AH$3:$AH$5,プルダウン用!$AI$3:$AI$5,""))</f>
        <v/>
      </c>
      <c r="AO112" s="85" t="str">
        <f>IF($AN112="学内非常勤講師",_xlfn.XLOOKUP($N112,プルダウン用!$AW$3:$AW$7,プルダウン用!AX$3:AX$7,"",0),_xlfn.XLOOKUP($AN112,プルダウン用!$AQ$3:$AQ$12,プルダウン用!AS$3:AS$12,"",0))</f>
        <v/>
      </c>
      <c r="AP112" s="85" t="str">
        <f>IF($AN112="学内非常勤講師",_xlfn.XLOOKUP($N112,プルダウン用!$AW$3:$AW$7,プルダウン用!AY$3:AY$7,"",0),_xlfn.XLOOKUP($AN112,プルダウン用!$AQ$3:$AQ$12,プルダウン用!AT$3:AT$12,"",0))</f>
        <v/>
      </c>
      <c r="AQ112" s="85" t="str">
        <f>IF($AN112="学内非常勤講師",_xlfn.XLOOKUP($N112,プルダウン用!$AW$3:$AW$7,プルダウン用!AZ$3:AZ$7,"",0),_xlfn.XLOOKUP($AN112,プルダウン用!$AQ$3:$AQ$12,プルダウン用!AU$3:AU$12,"",0))</f>
        <v/>
      </c>
      <c r="AR112" s="79"/>
    </row>
    <row r="113" spans="2:44" ht="23.25" customHeight="1" x14ac:dyDescent="0.15">
      <c r="B113" s="54" t="str">
        <f t="shared" si="1"/>
        <v/>
      </c>
      <c r="C113" s="64"/>
      <c r="D113" s="64"/>
      <c r="E113" s="52"/>
      <c r="F113" s="52"/>
      <c r="G113" s="52"/>
      <c r="H113" s="53"/>
      <c r="I113" s="51"/>
      <c r="J113" s="7"/>
      <c r="K113" s="7"/>
      <c r="L113" s="52"/>
      <c r="M113" s="52"/>
      <c r="N113" s="49"/>
      <c r="O113" s="7"/>
      <c r="P113" s="50"/>
      <c r="Q113" s="51"/>
      <c r="R113" s="51"/>
      <c r="S113" s="48"/>
      <c r="T113" s="48"/>
      <c r="U113" s="48"/>
      <c r="V113" s="48"/>
      <c r="W113" s="48"/>
      <c r="X113" s="48"/>
      <c r="Y113" s="54" t="s">
        <v>92</v>
      </c>
      <c r="Z113" s="55" t="str">
        <f>IF(AND($M113="雇用", OR($R113="集中", $R113="期間内"),$N113&lt;&gt;"その他"),"担当開始日要追記",_xlfn.XLOOKUP($P113,プルダウン用!$S$3:$S$12,プルダウン用!T$3:T$12,"",0))</f>
        <v/>
      </c>
      <c r="AA113" s="55" t="str">
        <f>IF(AND($M113="雇用", OR($R113="集中", $R113="期間内"),$N113&lt;&gt;"その他"),"担当終了日要追記",_xlfn.XLOOKUP($P113,プルダウン用!$S$3:$S$12,プルダウン用!U$3:U$12,"",0))</f>
        <v/>
      </c>
      <c r="AB113" s="49"/>
      <c r="AC113" s="49"/>
      <c r="AD113" s="7"/>
      <c r="AE113" s="7"/>
      <c r="AF113" s="49"/>
      <c r="AG113" s="49"/>
      <c r="AH113" s="85" t="str">
        <f>_xlfn.XLOOKUP($AG113,プルダウン用!$AC$3:$AC$10,プルダウン用!AD$3:AD$10,"",0)</f>
        <v/>
      </c>
      <c r="AI113" s="85" t="str">
        <f>_xlfn.XLOOKUP($AG113,プルダウン用!$AC$3:$AC$10,プルダウン用!AE$3:AE$10,"",0)</f>
        <v/>
      </c>
      <c r="AJ113" s="85" t="str">
        <f>_xlfn.XLOOKUP($AG113,プルダウン用!$AC$3:$AC$10,プルダウン用!AF$3:AF$10,"",0)</f>
        <v/>
      </c>
      <c r="AK113" s="63"/>
      <c r="AL113" s="53"/>
      <c r="AM113" s="49"/>
      <c r="AN113" s="69" t="str">
        <f>IF($AM113="謝金経費に同じ",_xlfn.XLOOKUP(AG113,プルダウン用!$AQ$3:$AQ$12,プルダウン用!$AR$3:$AR$12,"",0),_xlfn.XLOOKUP($AM113,プルダウン用!$AH$3:$AH$5,プルダウン用!$AI$3:$AI$5,""))</f>
        <v/>
      </c>
      <c r="AO113" s="85" t="str">
        <f>IF($AN113="学内非常勤講師",_xlfn.XLOOKUP($N113,プルダウン用!$AW$3:$AW$7,プルダウン用!AX$3:AX$7,"",0),_xlfn.XLOOKUP($AN113,プルダウン用!$AQ$3:$AQ$12,プルダウン用!AS$3:AS$12,"",0))</f>
        <v/>
      </c>
      <c r="AP113" s="85" t="str">
        <f>IF($AN113="学内非常勤講師",_xlfn.XLOOKUP($N113,プルダウン用!$AW$3:$AW$7,プルダウン用!AY$3:AY$7,"",0),_xlfn.XLOOKUP($AN113,プルダウン用!$AQ$3:$AQ$12,プルダウン用!AT$3:AT$12,"",0))</f>
        <v/>
      </c>
      <c r="AQ113" s="85" t="str">
        <f>IF($AN113="学内非常勤講師",_xlfn.XLOOKUP($N113,プルダウン用!$AW$3:$AW$7,プルダウン用!AZ$3:AZ$7,"",0),_xlfn.XLOOKUP($AN113,プルダウン用!$AQ$3:$AQ$12,プルダウン用!AU$3:AU$12,"",0))</f>
        <v/>
      </c>
      <c r="AR113" s="79"/>
    </row>
    <row r="114" spans="2:44" ht="23.25" customHeight="1" x14ac:dyDescent="0.15">
      <c r="B114" s="54" t="str">
        <f t="shared" si="1"/>
        <v/>
      </c>
      <c r="C114" s="64"/>
      <c r="D114" s="64"/>
      <c r="E114" s="52"/>
      <c r="F114" s="52"/>
      <c r="G114" s="52"/>
      <c r="H114" s="53"/>
      <c r="I114" s="51"/>
      <c r="J114" s="7"/>
      <c r="K114" s="7"/>
      <c r="L114" s="52"/>
      <c r="M114" s="52"/>
      <c r="N114" s="49"/>
      <c r="O114" s="7"/>
      <c r="P114" s="50"/>
      <c r="Q114" s="51"/>
      <c r="R114" s="51"/>
      <c r="S114" s="48"/>
      <c r="T114" s="48"/>
      <c r="U114" s="48"/>
      <c r="V114" s="48"/>
      <c r="W114" s="48"/>
      <c r="X114" s="48"/>
      <c r="Y114" s="54" t="s">
        <v>92</v>
      </c>
      <c r="Z114" s="55" t="str">
        <f>IF(AND($M114="雇用", OR($R114="集中", $R114="期間内"),$N114&lt;&gt;"その他"),"担当開始日要追記",_xlfn.XLOOKUP($P114,プルダウン用!$S$3:$S$12,プルダウン用!T$3:T$12,"",0))</f>
        <v/>
      </c>
      <c r="AA114" s="55" t="str">
        <f>IF(AND($M114="雇用", OR($R114="集中", $R114="期間内"),$N114&lt;&gt;"その他"),"担当終了日要追記",_xlfn.XLOOKUP($P114,プルダウン用!$S$3:$S$12,プルダウン用!U$3:U$12,"",0))</f>
        <v/>
      </c>
      <c r="AB114" s="49"/>
      <c r="AC114" s="49"/>
      <c r="AD114" s="7"/>
      <c r="AE114" s="7"/>
      <c r="AF114" s="49"/>
      <c r="AG114" s="49"/>
      <c r="AH114" s="85" t="str">
        <f>_xlfn.XLOOKUP($AG114,プルダウン用!$AC$3:$AC$10,プルダウン用!AD$3:AD$10,"",0)</f>
        <v/>
      </c>
      <c r="AI114" s="85" t="str">
        <f>_xlfn.XLOOKUP($AG114,プルダウン用!$AC$3:$AC$10,プルダウン用!AE$3:AE$10,"",0)</f>
        <v/>
      </c>
      <c r="AJ114" s="85" t="str">
        <f>_xlfn.XLOOKUP($AG114,プルダウン用!$AC$3:$AC$10,プルダウン用!AF$3:AF$10,"",0)</f>
        <v/>
      </c>
      <c r="AK114" s="63"/>
      <c r="AL114" s="53"/>
      <c r="AM114" s="49"/>
      <c r="AN114" s="69" t="str">
        <f>IF($AM114="謝金経費に同じ",_xlfn.XLOOKUP(AG114,プルダウン用!$AQ$3:$AQ$12,プルダウン用!$AR$3:$AR$12,"",0),_xlfn.XLOOKUP($AM114,プルダウン用!$AH$3:$AH$5,プルダウン用!$AI$3:$AI$5,""))</f>
        <v/>
      </c>
      <c r="AO114" s="85" t="str">
        <f>IF($AN114="学内非常勤講師",_xlfn.XLOOKUP($N114,プルダウン用!$AW$3:$AW$7,プルダウン用!AX$3:AX$7,"",0),_xlfn.XLOOKUP($AN114,プルダウン用!$AQ$3:$AQ$12,プルダウン用!AS$3:AS$12,"",0))</f>
        <v/>
      </c>
      <c r="AP114" s="85" t="str">
        <f>IF($AN114="学内非常勤講師",_xlfn.XLOOKUP($N114,プルダウン用!$AW$3:$AW$7,プルダウン用!AY$3:AY$7,"",0),_xlfn.XLOOKUP($AN114,プルダウン用!$AQ$3:$AQ$12,プルダウン用!AT$3:AT$12,"",0))</f>
        <v/>
      </c>
      <c r="AQ114" s="85" t="str">
        <f>IF($AN114="学内非常勤講師",_xlfn.XLOOKUP($N114,プルダウン用!$AW$3:$AW$7,プルダウン用!AZ$3:AZ$7,"",0),_xlfn.XLOOKUP($AN114,プルダウン用!$AQ$3:$AQ$12,プルダウン用!AU$3:AU$12,"",0))</f>
        <v/>
      </c>
      <c r="AR114" s="79"/>
    </row>
    <row r="115" spans="2:44" ht="23.25" customHeight="1" x14ac:dyDescent="0.15">
      <c r="B115" s="54" t="str">
        <f t="shared" si="1"/>
        <v/>
      </c>
      <c r="C115" s="64"/>
      <c r="D115" s="64"/>
      <c r="E115" s="52"/>
      <c r="F115" s="52"/>
      <c r="G115" s="52"/>
      <c r="H115" s="53"/>
      <c r="I115" s="51"/>
      <c r="J115" s="7"/>
      <c r="K115" s="7"/>
      <c r="L115" s="52"/>
      <c r="M115" s="52"/>
      <c r="N115" s="49"/>
      <c r="O115" s="7"/>
      <c r="P115" s="50"/>
      <c r="Q115" s="51"/>
      <c r="R115" s="51"/>
      <c r="S115" s="48"/>
      <c r="T115" s="48"/>
      <c r="U115" s="48"/>
      <c r="V115" s="48"/>
      <c r="W115" s="48"/>
      <c r="X115" s="48"/>
      <c r="Y115" s="54" t="s">
        <v>92</v>
      </c>
      <c r="Z115" s="55" t="str">
        <f>IF(AND($M115="雇用", OR($R115="集中", $R115="期間内"),$N115&lt;&gt;"その他"),"担当開始日要追記",_xlfn.XLOOKUP($P115,プルダウン用!$S$3:$S$12,プルダウン用!T$3:T$12,"",0))</f>
        <v/>
      </c>
      <c r="AA115" s="55" t="str">
        <f>IF(AND($M115="雇用", OR($R115="集中", $R115="期間内"),$N115&lt;&gt;"その他"),"担当終了日要追記",_xlfn.XLOOKUP($P115,プルダウン用!$S$3:$S$12,プルダウン用!U$3:U$12,"",0))</f>
        <v/>
      </c>
      <c r="AB115" s="49"/>
      <c r="AC115" s="49"/>
      <c r="AD115" s="7"/>
      <c r="AE115" s="7"/>
      <c r="AF115" s="49"/>
      <c r="AG115" s="49"/>
      <c r="AH115" s="85" t="str">
        <f>_xlfn.XLOOKUP($AG115,プルダウン用!$AC$3:$AC$10,プルダウン用!AD$3:AD$10,"",0)</f>
        <v/>
      </c>
      <c r="AI115" s="85" t="str">
        <f>_xlfn.XLOOKUP($AG115,プルダウン用!$AC$3:$AC$10,プルダウン用!AE$3:AE$10,"",0)</f>
        <v/>
      </c>
      <c r="AJ115" s="85" t="str">
        <f>_xlfn.XLOOKUP($AG115,プルダウン用!$AC$3:$AC$10,プルダウン用!AF$3:AF$10,"",0)</f>
        <v/>
      </c>
      <c r="AK115" s="63"/>
      <c r="AL115" s="53"/>
      <c r="AM115" s="49"/>
      <c r="AN115" s="69" t="str">
        <f>IF($AM115="謝金経費に同じ",_xlfn.XLOOKUP(AG115,プルダウン用!$AQ$3:$AQ$12,プルダウン用!$AR$3:$AR$12,"",0),_xlfn.XLOOKUP($AM115,プルダウン用!$AH$3:$AH$5,プルダウン用!$AI$3:$AI$5,""))</f>
        <v/>
      </c>
      <c r="AO115" s="85" t="str">
        <f>IF($AN115="学内非常勤講師",_xlfn.XLOOKUP($N115,プルダウン用!$AW$3:$AW$7,プルダウン用!AX$3:AX$7,"",0),_xlfn.XLOOKUP($AN115,プルダウン用!$AQ$3:$AQ$12,プルダウン用!AS$3:AS$12,"",0))</f>
        <v/>
      </c>
      <c r="AP115" s="85" t="str">
        <f>IF($AN115="学内非常勤講師",_xlfn.XLOOKUP($N115,プルダウン用!$AW$3:$AW$7,プルダウン用!AY$3:AY$7,"",0),_xlfn.XLOOKUP($AN115,プルダウン用!$AQ$3:$AQ$12,プルダウン用!AT$3:AT$12,"",0))</f>
        <v/>
      </c>
      <c r="AQ115" s="85" t="str">
        <f>IF($AN115="学内非常勤講師",_xlfn.XLOOKUP($N115,プルダウン用!$AW$3:$AW$7,プルダウン用!AZ$3:AZ$7,"",0),_xlfn.XLOOKUP($AN115,プルダウン用!$AQ$3:$AQ$12,プルダウン用!AU$3:AU$12,"",0))</f>
        <v/>
      </c>
      <c r="AR115" s="79"/>
    </row>
    <row r="116" spans="2:44" ht="23.25" customHeight="1" x14ac:dyDescent="0.15">
      <c r="B116" s="54" t="str">
        <f t="shared" si="1"/>
        <v/>
      </c>
      <c r="C116" s="64"/>
      <c r="D116" s="64"/>
      <c r="E116" s="52"/>
      <c r="F116" s="52"/>
      <c r="G116" s="52"/>
      <c r="H116" s="53"/>
      <c r="I116" s="51"/>
      <c r="J116" s="7"/>
      <c r="K116" s="7"/>
      <c r="L116" s="52"/>
      <c r="M116" s="52"/>
      <c r="N116" s="49"/>
      <c r="O116" s="7"/>
      <c r="P116" s="50"/>
      <c r="Q116" s="51"/>
      <c r="R116" s="51"/>
      <c r="S116" s="48"/>
      <c r="T116" s="48"/>
      <c r="U116" s="48"/>
      <c r="V116" s="48"/>
      <c r="W116" s="48"/>
      <c r="X116" s="48"/>
      <c r="Y116" s="54" t="s">
        <v>92</v>
      </c>
      <c r="Z116" s="55" t="str">
        <f>IF(AND($M116="雇用", OR($R116="集中", $R116="期間内"),$N116&lt;&gt;"その他"),"担当開始日要追記",_xlfn.XLOOKUP($P116,プルダウン用!$S$3:$S$12,プルダウン用!T$3:T$12,"",0))</f>
        <v/>
      </c>
      <c r="AA116" s="55" t="str">
        <f>IF(AND($M116="雇用", OR($R116="集中", $R116="期間内"),$N116&lt;&gt;"その他"),"担当終了日要追記",_xlfn.XLOOKUP($P116,プルダウン用!$S$3:$S$12,プルダウン用!U$3:U$12,"",0))</f>
        <v/>
      </c>
      <c r="AB116" s="49"/>
      <c r="AC116" s="49"/>
      <c r="AD116" s="7"/>
      <c r="AE116" s="7"/>
      <c r="AF116" s="49"/>
      <c r="AG116" s="49"/>
      <c r="AH116" s="85" t="str">
        <f>_xlfn.XLOOKUP($AG116,プルダウン用!$AC$3:$AC$10,プルダウン用!AD$3:AD$10,"",0)</f>
        <v/>
      </c>
      <c r="AI116" s="85" t="str">
        <f>_xlfn.XLOOKUP($AG116,プルダウン用!$AC$3:$AC$10,プルダウン用!AE$3:AE$10,"",0)</f>
        <v/>
      </c>
      <c r="AJ116" s="85" t="str">
        <f>_xlfn.XLOOKUP($AG116,プルダウン用!$AC$3:$AC$10,プルダウン用!AF$3:AF$10,"",0)</f>
        <v/>
      </c>
      <c r="AK116" s="63"/>
      <c r="AL116" s="53"/>
      <c r="AM116" s="49"/>
      <c r="AN116" s="69" t="str">
        <f>IF($AM116="謝金経費に同じ",_xlfn.XLOOKUP(AG116,プルダウン用!$AQ$3:$AQ$12,プルダウン用!$AR$3:$AR$12,"",0),_xlfn.XLOOKUP($AM116,プルダウン用!$AH$3:$AH$5,プルダウン用!$AI$3:$AI$5,""))</f>
        <v/>
      </c>
      <c r="AO116" s="85" t="str">
        <f>IF($AN116="学内非常勤講師",_xlfn.XLOOKUP($N116,プルダウン用!$AW$3:$AW$7,プルダウン用!AX$3:AX$7,"",0),_xlfn.XLOOKUP($AN116,プルダウン用!$AQ$3:$AQ$12,プルダウン用!AS$3:AS$12,"",0))</f>
        <v/>
      </c>
      <c r="AP116" s="85" t="str">
        <f>IF($AN116="学内非常勤講師",_xlfn.XLOOKUP($N116,プルダウン用!$AW$3:$AW$7,プルダウン用!AY$3:AY$7,"",0),_xlfn.XLOOKUP($AN116,プルダウン用!$AQ$3:$AQ$12,プルダウン用!AT$3:AT$12,"",0))</f>
        <v/>
      </c>
      <c r="AQ116" s="85" t="str">
        <f>IF($AN116="学内非常勤講師",_xlfn.XLOOKUP($N116,プルダウン用!$AW$3:$AW$7,プルダウン用!AZ$3:AZ$7,"",0),_xlfn.XLOOKUP($AN116,プルダウン用!$AQ$3:$AQ$12,プルダウン用!AU$3:AU$12,"",0))</f>
        <v/>
      </c>
      <c r="AR116" s="79"/>
    </row>
    <row r="117" spans="2:44" ht="23.25" customHeight="1" x14ac:dyDescent="0.15">
      <c r="B117" s="54" t="str">
        <f t="shared" si="1"/>
        <v/>
      </c>
      <c r="C117" s="64"/>
      <c r="D117" s="64"/>
      <c r="E117" s="52"/>
      <c r="F117" s="52"/>
      <c r="G117" s="52"/>
      <c r="H117" s="53"/>
      <c r="I117" s="51"/>
      <c r="J117" s="7"/>
      <c r="K117" s="7"/>
      <c r="L117" s="52"/>
      <c r="M117" s="52"/>
      <c r="N117" s="49"/>
      <c r="O117" s="7"/>
      <c r="P117" s="50"/>
      <c r="Q117" s="51"/>
      <c r="R117" s="51"/>
      <c r="S117" s="48"/>
      <c r="T117" s="48"/>
      <c r="U117" s="48"/>
      <c r="V117" s="48"/>
      <c r="W117" s="48"/>
      <c r="X117" s="48"/>
      <c r="Y117" s="54" t="s">
        <v>92</v>
      </c>
      <c r="Z117" s="55" t="str">
        <f>IF(AND($M117="雇用", OR($R117="集中", $R117="期間内"),$N117&lt;&gt;"その他"),"担当開始日要追記",_xlfn.XLOOKUP($P117,プルダウン用!$S$3:$S$12,プルダウン用!T$3:T$12,"",0))</f>
        <v/>
      </c>
      <c r="AA117" s="55" t="str">
        <f>IF(AND($M117="雇用", OR($R117="集中", $R117="期間内"),$N117&lt;&gt;"その他"),"担当終了日要追記",_xlfn.XLOOKUP($P117,プルダウン用!$S$3:$S$12,プルダウン用!U$3:U$12,"",0))</f>
        <v/>
      </c>
      <c r="AB117" s="49"/>
      <c r="AC117" s="49"/>
      <c r="AD117" s="7"/>
      <c r="AE117" s="7"/>
      <c r="AF117" s="49"/>
      <c r="AG117" s="49"/>
      <c r="AH117" s="85" t="str">
        <f>_xlfn.XLOOKUP($AG117,プルダウン用!$AC$3:$AC$10,プルダウン用!AD$3:AD$10,"",0)</f>
        <v/>
      </c>
      <c r="AI117" s="85" t="str">
        <f>_xlfn.XLOOKUP($AG117,プルダウン用!$AC$3:$AC$10,プルダウン用!AE$3:AE$10,"",0)</f>
        <v/>
      </c>
      <c r="AJ117" s="85" t="str">
        <f>_xlfn.XLOOKUP($AG117,プルダウン用!$AC$3:$AC$10,プルダウン用!AF$3:AF$10,"",0)</f>
        <v/>
      </c>
      <c r="AK117" s="63"/>
      <c r="AL117" s="53"/>
      <c r="AM117" s="49"/>
      <c r="AN117" s="69" t="str">
        <f>IF($AM117="謝金経費に同じ",_xlfn.XLOOKUP(AG117,プルダウン用!$AQ$3:$AQ$12,プルダウン用!$AR$3:$AR$12,"",0),_xlfn.XLOOKUP($AM117,プルダウン用!$AH$3:$AH$5,プルダウン用!$AI$3:$AI$5,""))</f>
        <v/>
      </c>
      <c r="AO117" s="85" t="str">
        <f>IF($AN117="学内非常勤講師",_xlfn.XLOOKUP($N117,プルダウン用!$AW$3:$AW$7,プルダウン用!AX$3:AX$7,"",0),_xlfn.XLOOKUP($AN117,プルダウン用!$AQ$3:$AQ$12,プルダウン用!AS$3:AS$12,"",0))</f>
        <v/>
      </c>
      <c r="AP117" s="85" t="str">
        <f>IF($AN117="学内非常勤講師",_xlfn.XLOOKUP($N117,プルダウン用!$AW$3:$AW$7,プルダウン用!AY$3:AY$7,"",0),_xlfn.XLOOKUP($AN117,プルダウン用!$AQ$3:$AQ$12,プルダウン用!AT$3:AT$12,"",0))</f>
        <v/>
      </c>
      <c r="AQ117" s="85" t="str">
        <f>IF($AN117="学内非常勤講師",_xlfn.XLOOKUP($N117,プルダウン用!$AW$3:$AW$7,プルダウン用!AZ$3:AZ$7,"",0),_xlfn.XLOOKUP($AN117,プルダウン用!$AQ$3:$AQ$12,プルダウン用!AU$3:AU$12,"",0))</f>
        <v/>
      </c>
      <c r="AR117" s="79"/>
    </row>
    <row r="118" spans="2:44" ht="23.25" customHeight="1" x14ac:dyDescent="0.15">
      <c r="B118" s="54" t="str">
        <f t="shared" si="1"/>
        <v/>
      </c>
      <c r="C118" s="64"/>
      <c r="D118" s="64"/>
      <c r="E118" s="52"/>
      <c r="F118" s="52"/>
      <c r="G118" s="52"/>
      <c r="H118" s="53"/>
      <c r="I118" s="51"/>
      <c r="J118" s="7"/>
      <c r="K118" s="7"/>
      <c r="L118" s="52"/>
      <c r="M118" s="52"/>
      <c r="N118" s="49"/>
      <c r="O118" s="7"/>
      <c r="P118" s="50"/>
      <c r="Q118" s="51"/>
      <c r="R118" s="51"/>
      <c r="S118" s="48"/>
      <c r="T118" s="48"/>
      <c r="U118" s="48"/>
      <c r="V118" s="48"/>
      <c r="W118" s="48"/>
      <c r="X118" s="48"/>
      <c r="Y118" s="54" t="s">
        <v>92</v>
      </c>
      <c r="Z118" s="55" t="str">
        <f>IF(AND($M118="雇用", OR($R118="集中", $R118="期間内"),$N118&lt;&gt;"その他"),"担当開始日要追記",_xlfn.XLOOKUP($P118,プルダウン用!$S$3:$S$12,プルダウン用!T$3:T$12,"",0))</f>
        <v/>
      </c>
      <c r="AA118" s="55" t="str">
        <f>IF(AND($M118="雇用", OR($R118="集中", $R118="期間内"),$N118&lt;&gt;"その他"),"担当終了日要追記",_xlfn.XLOOKUP($P118,プルダウン用!$S$3:$S$12,プルダウン用!U$3:U$12,"",0))</f>
        <v/>
      </c>
      <c r="AB118" s="49"/>
      <c r="AC118" s="49"/>
      <c r="AD118" s="7"/>
      <c r="AE118" s="7"/>
      <c r="AF118" s="49"/>
      <c r="AG118" s="49"/>
      <c r="AH118" s="85" t="str">
        <f>_xlfn.XLOOKUP($AG118,プルダウン用!$AC$3:$AC$10,プルダウン用!AD$3:AD$10,"",0)</f>
        <v/>
      </c>
      <c r="AI118" s="85" t="str">
        <f>_xlfn.XLOOKUP($AG118,プルダウン用!$AC$3:$AC$10,プルダウン用!AE$3:AE$10,"",0)</f>
        <v/>
      </c>
      <c r="AJ118" s="85" t="str">
        <f>_xlfn.XLOOKUP($AG118,プルダウン用!$AC$3:$AC$10,プルダウン用!AF$3:AF$10,"",0)</f>
        <v/>
      </c>
      <c r="AK118" s="63"/>
      <c r="AL118" s="53"/>
      <c r="AM118" s="49"/>
      <c r="AN118" s="69" t="str">
        <f>IF($AM118="謝金経費に同じ",_xlfn.XLOOKUP(AG118,プルダウン用!$AQ$3:$AQ$12,プルダウン用!$AR$3:$AR$12,"",0),_xlfn.XLOOKUP($AM118,プルダウン用!$AH$3:$AH$5,プルダウン用!$AI$3:$AI$5,""))</f>
        <v/>
      </c>
      <c r="AO118" s="85" t="str">
        <f>IF($AN118="学内非常勤講師",_xlfn.XLOOKUP($N118,プルダウン用!$AW$3:$AW$7,プルダウン用!AX$3:AX$7,"",0),_xlfn.XLOOKUP($AN118,プルダウン用!$AQ$3:$AQ$12,プルダウン用!AS$3:AS$12,"",0))</f>
        <v/>
      </c>
      <c r="AP118" s="85" t="str">
        <f>IF($AN118="学内非常勤講師",_xlfn.XLOOKUP($N118,プルダウン用!$AW$3:$AW$7,プルダウン用!AY$3:AY$7,"",0),_xlfn.XLOOKUP($AN118,プルダウン用!$AQ$3:$AQ$12,プルダウン用!AT$3:AT$12,"",0))</f>
        <v/>
      </c>
      <c r="AQ118" s="85" t="str">
        <f>IF($AN118="学内非常勤講師",_xlfn.XLOOKUP($N118,プルダウン用!$AW$3:$AW$7,プルダウン用!AZ$3:AZ$7,"",0),_xlfn.XLOOKUP($AN118,プルダウン用!$AQ$3:$AQ$12,プルダウン用!AU$3:AU$12,"",0))</f>
        <v/>
      </c>
      <c r="AR118" s="79"/>
    </row>
    <row r="119" spans="2:44" ht="23.25" customHeight="1" x14ac:dyDescent="0.15">
      <c r="B119" s="54" t="str">
        <f t="shared" si="1"/>
        <v/>
      </c>
      <c r="C119" s="64"/>
      <c r="D119" s="64"/>
      <c r="E119" s="52"/>
      <c r="F119" s="52"/>
      <c r="G119" s="52"/>
      <c r="H119" s="53"/>
      <c r="I119" s="51"/>
      <c r="J119" s="7"/>
      <c r="K119" s="7"/>
      <c r="L119" s="52"/>
      <c r="M119" s="52"/>
      <c r="N119" s="49"/>
      <c r="O119" s="7"/>
      <c r="P119" s="50"/>
      <c r="Q119" s="51"/>
      <c r="R119" s="51"/>
      <c r="S119" s="48"/>
      <c r="T119" s="48"/>
      <c r="U119" s="48"/>
      <c r="V119" s="48"/>
      <c r="W119" s="48"/>
      <c r="X119" s="48"/>
      <c r="Y119" s="54" t="s">
        <v>92</v>
      </c>
      <c r="Z119" s="55" t="str">
        <f>IF(AND($M119="雇用", OR($R119="集中", $R119="期間内"),$N119&lt;&gt;"その他"),"担当開始日要追記",_xlfn.XLOOKUP($P119,プルダウン用!$S$3:$S$12,プルダウン用!T$3:T$12,"",0))</f>
        <v/>
      </c>
      <c r="AA119" s="55" t="str">
        <f>IF(AND($M119="雇用", OR($R119="集中", $R119="期間内"),$N119&lt;&gt;"その他"),"担当終了日要追記",_xlfn.XLOOKUP($P119,プルダウン用!$S$3:$S$12,プルダウン用!U$3:U$12,"",0))</f>
        <v/>
      </c>
      <c r="AB119" s="49"/>
      <c r="AC119" s="49"/>
      <c r="AD119" s="7"/>
      <c r="AE119" s="7"/>
      <c r="AF119" s="49"/>
      <c r="AG119" s="49"/>
      <c r="AH119" s="85" t="str">
        <f>_xlfn.XLOOKUP($AG119,プルダウン用!$AC$3:$AC$10,プルダウン用!AD$3:AD$10,"",0)</f>
        <v/>
      </c>
      <c r="AI119" s="85" t="str">
        <f>_xlfn.XLOOKUP($AG119,プルダウン用!$AC$3:$AC$10,プルダウン用!AE$3:AE$10,"",0)</f>
        <v/>
      </c>
      <c r="AJ119" s="85" t="str">
        <f>_xlfn.XLOOKUP($AG119,プルダウン用!$AC$3:$AC$10,プルダウン用!AF$3:AF$10,"",0)</f>
        <v/>
      </c>
      <c r="AK119" s="63"/>
      <c r="AL119" s="53"/>
      <c r="AM119" s="49"/>
      <c r="AN119" s="69" t="str">
        <f>IF($AM119="謝金経費に同じ",_xlfn.XLOOKUP(AG119,プルダウン用!$AQ$3:$AQ$12,プルダウン用!$AR$3:$AR$12,"",0),_xlfn.XLOOKUP($AM119,プルダウン用!$AH$3:$AH$5,プルダウン用!$AI$3:$AI$5,""))</f>
        <v/>
      </c>
      <c r="AO119" s="85" t="str">
        <f>IF($AN119="学内非常勤講師",_xlfn.XLOOKUP($N119,プルダウン用!$AW$3:$AW$7,プルダウン用!AX$3:AX$7,"",0),_xlfn.XLOOKUP($AN119,プルダウン用!$AQ$3:$AQ$12,プルダウン用!AS$3:AS$12,"",0))</f>
        <v/>
      </c>
      <c r="AP119" s="85" t="str">
        <f>IF($AN119="学内非常勤講師",_xlfn.XLOOKUP($N119,プルダウン用!$AW$3:$AW$7,プルダウン用!AY$3:AY$7,"",0),_xlfn.XLOOKUP($AN119,プルダウン用!$AQ$3:$AQ$12,プルダウン用!AT$3:AT$12,"",0))</f>
        <v/>
      </c>
      <c r="AQ119" s="85" t="str">
        <f>IF($AN119="学内非常勤講師",_xlfn.XLOOKUP($N119,プルダウン用!$AW$3:$AW$7,プルダウン用!AZ$3:AZ$7,"",0),_xlfn.XLOOKUP($AN119,プルダウン用!$AQ$3:$AQ$12,プルダウン用!AU$3:AU$12,"",0))</f>
        <v/>
      </c>
      <c r="AR119" s="79"/>
    </row>
    <row r="120" spans="2:44" ht="23.25" customHeight="1" x14ac:dyDescent="0.15">
      <c r="B120" s="54" t="str">
        <f t="shared" si="1"/>
        <v/>
      </c>
      <c r="C120" s="64"/>
      <c r="D120" s="64"/>
      <c r="E120" s="52"/>
      <c r="F120" s="52"/>
      <c r="G120" s="52"/>
      <c r="H120" s="53"/>
      <c r="I120" s="51"/>
      <c r="J120" s="7"/>
      <c r="K120" s="7"/>
      <c r="L120" s="52"/>
      <c r="M120" s="52"/>
      <c r="N120" s="49"/>
      <c r="O120" s="7"/>
      <c r="P120" s="50"/>
      <c r="Q120" s="51"/>
      <c r="R120" s="51"/>
      <c r="S120" s="48"/>
      <c r="T120" s="48"/>
      <c r="U120" s="48"/>
      <c r="V120" s="48"/>
      <c r="W120" s="48"/>
      <c r="X120" s="48"/>
      <c r="Y120" s="54" t="s">
        <v>92</v>
      </c>
      <c r="Z120" s="55" t="str">
        <f>IF(AND($M120="雇用", OR($R120="集中", $R120="期間内"),$N120&lt;&gt;"その他"),"担当開始日要追記",_xlfn.XLOOKUP($P120,プルダウン用!$S$3:$S$12,プルダウン用!T$3:T$12,"",0))</f>
        <v/>
      </c>
      <c r="AA120" s="55" t="str">
        <f>IF(AND($M120="雇用", OR($R120="集中", $R120="期間内"),$N120&lt;&gt;"その他"),"担当終了日要追記",_xlfn.XLOOKUP($P120,プルダウン用!$S$3:$S$12,プルダウン用!U$3:U$12,"",0))</f>
        <v/>
      </c>
      <c r="AB120" s="49"/>
      <c r="AC120" s="49"/>
      <c r="AD120" s="7"/>
      <c r="AE120" s="7"/>
      <c r="AF120" s="49"/>
      <c r="AG120" s="49"/>
      <c r="AH120" s="85" t="str">
        <f>_xlfn.XLOOKUP($AG120,プルダウン用!$AC$3:$AC$10,プルダウン用!AD$3:AD$10,"",0)</f>
        <v/>
      </c>
      <c r="AI120" s="85" t="str">
        <f>_xlfn.XLOOKUP($AG120,プルダウン用!$AC$3:$AC$10,プルダウン用!AE$3:AE$10,"",0)</f>
        <v/>
      </c>
      <c r="AJ120" s="85" t="str">
        <f>_xlfn.XLOOKUP($AG120,プルダウン用!$AC$3:$AC$10,プルダウン用!AF$3:AF$10,"",0)</f>
        <v/>
      </c>
      <c r="AK120" s="63"/>
      <c r="AL120" s="53"/>
      <c r="AM120" s="49"/>
      <c r="AN120" s="69" t="str">
        <f>IF($AM120="謝金経費に同じ",_xlfn.XLOOKUP(AG120,プルダウン用!$AQ$3:$AQ$12,プルダウン用!$AR$3:$AR$12,"",0),_xlfn.XLOOKUP($AM120,プルダウン用!$AH$3:$AH$5,プルダウン用!$AI$3:$AI$5,""))</f>
        <v/>
      </c>
      <c r="AO120" s="85" t="str">
        <f>IF($AN120="学内非常勤講師",_xlfn.XLOOKUP($N120,プルダウン用!$AW$3:$AW$7,プルダウン用!AX$3:AX$7,"",0),_xlfn.XLOOKUP($AN120,プルダウン用!$AQ$3:$AQ$12,プルダウン用!AS$3:AS$12,"",0))</f>
        <v/>
      </c>
      <c r="AP120" s="85" t="str">
        <f>IF($AN120="学内非常勤講師",_xlfn.XLOOKUP($N120,プルダウン用!$AW$3:$AW$7,プルダウン用!AY$3:AY$7,"",0),_xlfn.XLOOKUP($AN120,プルダウン用!$AQ$3:$AQ$12,プルダウン用!AT$3:AT$12,"",0))</f>
        <v/>
      </c>
      <c r="AQ120" s="85" t="str">
        <f>IF($AN120="学内非常勤講師",_xlfn.XLOOKUP($N120,プルダウン用!$AW$3:$AW$7,プルダウン用!AZ$3:AZ$7,"",0),_xlfn.XLOOKUP($AN120,プルダウン用!$AQ$3:$AQ$12,プルダウン用!AU$3:AU$12,"",0))</f>
        <v/>
      </c>
      <c r="AR120" s="79"/>
    </row>
    <row r="121" spans="2:44" ht="23.25" customHeight="1" x14ac:dyDescent="0.15">
      <c r="B121" s="54" t="str">
        <f t="shared" si="1"/>
        <v/>
      </c>
      <c r="C121" s="64"/>
      <c r="D121" s="64"/>
      <c r="E121" s="52"/>
      <c r="F121" s="52"/>
      <c r="G121" s="52"/>
      <c r="H121" s="53"/>
      <c r="I121" s="51"/>
      <c r="J121" s="7"/>
      <c r="K121" s="7"/>
      <c r="L121" s="52"/>
      <c r="M121" s="52"/>
      <c r="N121" s="49"/>
      <c r="O121" s="7"/>
      <c r="P121" s="50"/>
      <c r="Q121" s="51"/>
      <c r="R121" s="51"/>
      <c r="S121" s="48"/>
      <c r="T121" s="48"/>
      <c r="U121" s="48"/>
      <c r="V121" s="48"/>
      <c r="W121" s="48"/>
      <c r="X121" s="48"/>
      <c r="Y121" s="54" t="s">
        <v>92</v>
      </c>
      <c r="Z121" s="55" t="str">
        <f>IF(AND($M121="雇用", OR($R121="集中", $R121="期間内"),$N121&lt;&gt;"その他"),"担当開始日要追記",_xlfn.XLOOKUP($P121,プルダウン用!$S$3:$S$12,プルダウン用!T$3:T$12,"",0))</f>
        <v/>
      </c>
      <c r="AA121" s="55" t="str">
        <f>IF(AND($M121="雇用", OR($R121="集中", $R121="期間内"),$N121&lt;&gt;"その他"),"担当終了日要追記",_xlfn.XLOOKUP($P121,プルダウン用!$S$3:$S$12,プルダウン用!U$3:U$12,"",0))</f>
        <v/>
      </c>
      <c r="AB121" s="49"/>
      <c r="AC121" s="49"/>
      <c r="AD121" s="7"/>
      <c r="AE121" s="7"/>
      <c r="AF121" s="49"/>
      <c r="AG121" s="49"/>
      <c r="AH121" s="85" t="str">
        <f>_xlfn.XLOOKUP($AG121,プルダウン用!$AC$3:$AC$10,プルダウン用!AD$3:AD$10,"",0)</f>
        <v/>
      </c>
      <c r="AI121" s="85" t="str">
        <f>_xlfn.XLOOKUP($AG121,プルダウン用!$AC$3:$AC$10,プルダウン用!AE$3:AE$10,"",0)</f>
        <v/>
      </c>
      <c r="AJ121" s="85" t="str">
        <f>_xlfn.XLOOKUP($AG121,プルダウン用!$AC$3:$AC$10,プルダウン用!AF$3:AF$10,"",0)</f>
        <v/>
      </c>
      <c r="AK121" s="63"/>
      <c r="AL121" s="53"/>
      <c r="AM121" s="49"/>
      <c r="AN121" s="69" t="str">
        <f>IF($AM121="謝金経費に同じ",_xlfn.XLOOKUP(AG121,プルダウン用!$AQ$3:$AQ$12,プルダウン用!$AR$3:$AR$12,"",0),_xlfn.XLOOKUP($AM121,プルダウン用!$AH$3:$AH$5,プルダウン用!$AI$3:$AI$5,""))</f>
        <v/>
      </c>
      <c r="AO121" s="85" t="str">
        <f>IF($AN121="学内非常勤講師",_xlfn.XLOOKUP($N121,プルダウン用!$AW$3:$AW$7,プルダウン用!AX$3:AX$7,"",0),_xlfn.XLOOKUP($AN121,プルダウン用!$AQ$3:$AQ$12,プルダウン用!AS$3:AS$12,"",0))</f>
        <v/>
      </c>
      <c r="AP121" s="85" t="str">
        <f>IF($AN121="学内非常勤講師",_xlfn.XLOOKUP($N121,プルダウン用!$AW$3:$AW$7,プルダウン用!AY$3:AY$7,"",0),_xlfn.XLOOKUP($AN121,プルダウン用!$AQ$3:$AQ$12,プルダウン用!AT$3:AT$12,"",0))</f>
        <v/>
      </c>
      <c r="AQ121" s="85" t="str">
        <f>IF($AN121="学内非常勤講師",_xlfn.XLOOKUP($N121,プルダウン用!$AW$3:$AW$7,プルダウン用!AZ$3:AZ$7,"",0),_xlfn.XLOOKUP($AN121,プルダウン用!$AQ$3:$AQ$12,プルダウン用!AU$3:AU$12,"",0))</f>
        <v/>
      </c>
      <c r="AR121" s="79"/>
    </row>
    <row r="122" spans="2:44" ht="23.25" customHeight="1" x14ac:dyDescent="0.15">
      <c r="B122" s="54" t="str">
        <f t="shared" si="1"/>
        <v/>
      </c>
      <c r="C122" s="64"/>
      <c r="D122" s="64"/>
      <c r="E122" s="52"/>
      <c r="F122" s="52"/>
      <c r="G122" s="52"/>
      <c r="H122" s="53"/>
      <c r="I122" s="51"/>
      <c r="J122" s="7"/>
      <c r="K122" s="7"/>
      <c r="L122" s="52"/>
      <c r="M122" s="52"/>
      <c r="N122" s="49"/>
      <c r="O122" s="7"/>
      <c r="P122" s="50"/>
      <c r="Q122" s="51"/>
      <c r="R122" s="51"/>
      <c r="S122" s="48"/>
      <c r="T122" s="48"/>
      <c r="U122" s="48"/>
      <c r="V122" s="48"/>
      <c r="W122" s="48"/>
      <c r="X122" s="48"/>
      <c r="Y122" s="54" t="s">
        <v>92</v>
      </c>
      <c r="Z122" s="55" t="str">
        <f>IF(AND($M122="雇用", OR($R122="集中", $R122="期間内"),$N122&lt;&gt;"その他"),"担当開始日要追記",_xlfn.XLOOKUP($P122,プルダウン用!$S$3:$S$12,プルダウン用!T$3:T$12,"",0))</f>
        <v/>
      </c>
      <c r="AA122" s="55" t="str">
        <f>IF(AND($M122="雇用", OR($R122="集中", $R122="期間内"),$N122&lt;&gt;"その他"),"担当終了日要追記",_xlfn.XLOOKUP($P122,プルダウン用!$S$3:$S$12,プルダウン用!U$3:U$12,"",0))</f>
        <v/>
      </c>
      <c r="AB122" s="49"/>
      <c r="AC122" s="49"/>
      <c r="AD122" s="7"/>
      <c r="AE122" s="7"/>
      <c r="AF122" s="49"/>
      <c r="AG122" s="49"/>
      <c r="AH122" s="85" t="str">
        <f>_xlfn.XLOOKUP($AG122,プルダウン用!$AC$3:$AC$10,プルダウン用!AD$3:AD$10,"",0)</f>
        <v/>
      </c>
      <c r="AI122" s="85" t="str">
        <f>_xlfn.XLOOKUP($AG122,プルダウン用!$AC$3:$AC$10,プルダウン用!AE$3:AE$10,"",0)</f>
        <v/>
      </c>
      <c r="AJ122" s="85" t="str">
        <f>_xlfn.XLOOKUP($AG122,プルダウン用!$AC$3:$AC$10,プルダウン用!AF$3:AF$10,"",0)</f>
        <v/>
      </c>
      <c r="AK122" s="63"/>
      <c r="AL122" s="53"/>
      <c r="AM122" s="49"/>
      <c r="AN122" s="69" t="str">
        <f>IF($AM122="謝金経費に同じ",_xlfn.XLOOKUP(AG122,プルダウン用!$AQ$3:$AQ$12,プルダウン用!$AR$3:$AR$12,"",0),_xlfn.XLOOKUP($AM122,プルダウン用!$AH$3:$AH$5,プルダウン用!$AI$3:$AI$5,""))</f>
        <v/>
      </c>
      <c r="AO122" s="85" t="str">
        <f>IF($AN122="学内非常勤講師",_xlfn.XLOOKUP($N122,プルダウン用!$AW$3:$AW$7,プルダウン用!AX$3:AX$7,"",0),_xlfn.XLOOKUP($AN122,プルダウン用!$AQ$3:$AQ$12,プルダウン用!AS$3:AS$12,"",0))</f>
        <v/>
      </c>
      <c r="AP122" s="85" t="str">
        <f>IF($AN122="学内非常勤講師",_xlfn.XLOOKUP($N122,プルダウン用!$AW$3:$AW$7,プルダウン用!AY$3:AY$7,"",0),_xlfn.XLOOKUP($AN122,プルダウン用!$AQ$3:$AQ$12,プルダウン用!AT$3:AT$12,"",0))</f>
        <v/>
      </c>
      <c r="AQ122" s="85" t="str">
        <f>IF($AN122="学内非常勤講師",_xlfn.XLOOKUP($N122,プルダウン用!$AW$3:$AW$7,プルダウン用!AZ$3:AZ$7,"",0),_xlfn.XLOOKUP($AN122,プルダウン用!$AQ$3:$AQ$12,プルダウン用!AU$3:AU$12,"",0))</f>
        <v/>
      </c>
      <c r="AR122" s="79"/>
    </row>
    <row r="123" spans="2:44" ht="23.25" customHeight="1" x14ac:dyDescent="0.15">
      <c r="B123" s="54" t="str">
        <f t="shared" si="1"/>
        <v/>
      </c>
      <c r="C123" s="64"/>
      <c r="D123" s="64"/>
      <c r="E123" s="52"/>
      <c r="F123" s="52"/>
      <c r="G123" s="52"/>
      <c r="H123" s="53"/>
      <c r="I123" s="51"/>
      <c r="J123" s="7"/>
      <c r="K123" s="7"/>
      <c r="L123" s="52"/>
      <c r="M123" s="52"/>
      <c r="N123" s="49"/>
      <c r="O123" s="7"/>
      <c r="P123" s="50"/>
      <c r="Q123" s="51"/>
      <c r="R123" s="51"/>
      <c r="S123" s="48"/>
      <c r="T123" s="48"/>
      <c r="U123" s="48"/>
      <c r="V123" s="48"/>
      <c r="W123" s="48"/>
      <c r="X123" s="48"/>
      <c r="Y123" s="54" t="s">
        <v>92</v>
      </c>
      <c r="Z123" s="55" t="str">
        <f>IF(AND($M123="雇用", OR($R123="集中", $R123="期間内"),$N123&lt;&gt;"その他"),"担当開始日要追記",_xlfn.XLOOKUP($P123,プルダウン用!$S$3:$S$12,プルダウン用!T$3:T$12,"",0))</f>
        <v/>
      </c>
      <c r="AA123" s="55" t="str">
        <f>IF(AND($M123="雇用", OR($R123="集中", $R123="期間内"),$N123&lt;&gt;"その他"),"担当終了日要追記",_xlfn.XLOOKUP($P123,プルダウン用!$S$3:$S$12,プルダウン用!U$3:U$12,"",0))</f>
        <v/>
      </c>
      <c r="AB123" s="49"/>
      <c r="AC123" s="49"/>
      <c r="AD123" s="7"/>
      <c r="AE123" s="7"/>
      <c r="AF123" s="49"/>
      <c r="AG123" s="49"/>
      <c r="AH123" s="85" t="str">
        <f>_xlfn.XLOOKUP($AG123,プルダウン用!$AC$3:$AC$10,プルダウン用!AD$3:AD$10,"",0)</f>
        <v/>
      </c>
      <c r="AI123" s="85" t="str">
        <f>_xlfn.XLOOKUP($AG123,プルダウン用!$AC$3:$AC$10,プルダウン用!AE$3:AE$10,"",0)</f>
        <v/>
      </c>
      <c r="AJ123" s="85" t="str">
        <f>_xlfn.XLOOKUP($AG123,プルダウン用!$AC$3:$AC$10,プルダウン用!AF$3:AF$10,"",0)</f>
        <v/>
      </c>
      <c r="AK123" s="63"/>
      <c r="AL123" s="53"/>
      <c r="AM123" s="49"/>
      <c r="AN123" s="69" t="str">
        <f>IF($AM123="謝金経費に同じ",_xlfn.XLOOKUP(AG123,プルダウン用!$AQ$3:$AQ$12,プルダウン用!$AR$3:$AR$12,"",0),_xlfn.XLOOKUP($AM123,プルダウン用!$AH$3:$AH$5,プルダウン用!$AI$3:$AI$5,""))</f>
        <v/>
      </c>
      <c r="AO123" s="85" t="str">
        <f>IF($AN123="学内非常勤講師",_xlfn.XLOOKUP($N123,プルダウン用!$AW$3:$AW$7,プルダウン用!AX$3:AX$7,"",0),_xlfn.XLOOKUP($AN123,プルダウン用!$AQ$3:$AQ$12,プルダウン用!AS$3:AS$12,"",0))</f>
        <v/>
      </c>
      <c r="AP123" s="85" t="str">
        <f>IF($AN123="学内非常勤講師",_xlfn.XLOOKUP($N123,プルダウン用!$AW$3:$AW$7,プルダウン用!AY$3:AY$7,"",0),_xlfn.XLOOKUP($AN123,プルダウン用!$AQ$3:$AQ$12,プルダウン用!AT$3:AT$12,"",0))</f>
        <v/>
      </c>
      <c r="AQ123" s="85" t="str">
        <f>IF($AN123="学内非常勤講師",_xlfn.XLOOKUP($N123,プルダウン用!$AW$3:$AW$7,プルダウン用!AZ$3:AZ$7,"",0),_xlfn.XLOOKUP($AN123,プルダウン用!$AQ$3:$AQ$12,プルダウン用!AU$3:AU$12,"",0))</f>
        <v/>
      </c>
      <c r="AR123" s="79"/>
    </row>
    <row r="124" spans="2:44" ht="23.25" customHeight="1" x14ac:dyDescent="0.15">
      <c r="B124" s="54" t="str">
        <f t="shared" si="1"/>
        <v/>
      </c>
      <c r="C124" s="64"/>
      <c r="D124" s="64"/>
      <c r="E124" s="52"/>
      <c r="F124" s="52"/>
      <c r="G124" s="52"/>
      <c r="H124" s="53"/>
      <c r="I124" s="51"/>
      <c r="J124" s="7"/>
      <c r="K124" s="7"/>
      <c r="L124" s="52"/>
      <c r="M124" s="52"/>
      <c r="N124" s="49"/>
      <c r="O124" s="7"/>
      <c r="P124" s="50"/>
      <c r="Q124" s="51"/>
      <c r="R124" s="51"/>
      <c r="S124" s="48"/>
      <c r="T124" s="48"/>
      <c r="U124" s="48"/>
      <c r="V124" s="48"/>
      <c r="W124" s="48"/>
      <c r="X124" s="48"/>
      <c r="Y124" s="54" t="s">
        <v>92</v>
      </c>
      <c r="Z124" s="55" t="str">
        <f>IF(AND($M124="雇用", OR($R124="集中", $R124="期間内"),$N124&lt;&gt;"その他"),"担当開始日要追記",_xlfn.XLOOKUP($P124,プルダウン用!$S$3:$S$12,プルダウン用!T$3:T$12,"",0))</f>
        <v/>
      </c>
      <c r="AA124" s="55" t="str">
        <f>IF(AND($M124="雇用", OR($R124="集中", $R124="期間内"),$N124&lt;&gt;"その他"),"担当終了日要追記",_xlfn.XLOOKUP($P124,プルダウン用!$S$3:$S$12,プルダウン用!U$3:U$12,"",0))</f>
        <v/>
      </c>
      <c r="AB124" s="49"/>
      <c r="AC124" s="49"/>
      <c r="AD124" s="7"/>
      <c r="AE124" s="7"/>
      <c r="AF124" s="49"/>
      <c r="AG124" s="49"/>
      <c r="AH124" s="85" t="str">
        <f>_xlfn.XLOOKUP($AG124,プルダウン用!$AC$3:$AC$10,プルダウン用!AD$3:AD$10,"",0)</f>
        <v/>
      </c>
      <c r="AI124" s="85" t="str">
        <f>_xlfn.XLOOKUP($AG124,プルダウン用!$AC$3:$AC$10,プルダウン用!AE$3:AE$10,"",0)</f>
        <v/>
      </c>
      <c r="AJ124" s="85" t="str">
        <f>_xlfn.XLOOKUP($AG124,プルダウン用!$AC$3:$AC$10,プルダウン用!AF$3:AF$10,"",0)</f>
        <v/>
      </c>
      <c r="AK124" s="63"/>
      <c r="AL124" s="53"/>
      <c r="AM124" s="49"/>
      <c r="AN124" s="69" t="str">
        <f>IF($AM124="謝金経費に同じ",_xlfn.XLOOKUP(AG124,プルダウン用!$AQ$3:$AQ$12,プルダウン用!$AR$3:$AR$12,"",0),_xlfn.XLOOKUP($AM124,プルダウン用!$AH$3:$AH$5,プルダウン用!$AI$3:$AI$5,""))</f>
        <v/>
      </c>
      <c r="AO124" s="85" t="str">
        <f>IF($AN124="学内非常勤講師",_xlfn.XLOOKUP($N124,プルダウン用!$AW$3:$AW$7,プルダウン用!AX$3:AX$7,"",0),_xlfn.XLOOKUP($AN124,プルダウン用!$AQ$3:$AQ$12,プルダウン用!AS$3:AS$12,"",0))</f>
        <v/>
      </c>
      <c r="AP124" s="85" t="str">
        <f>IF($AN124="学内非常勤講師",_xlfn.XLOOKUP($N124,プルダウン用!$AW$3:$AW$7,プルダウン用!AY$3:AY$7,"",0),_xlfn.XLOOKUP($AN124,プルダウン用!$AQ$3:$AQ$12,プルダウン用!AT$3:AT$12,"",0))</f>
        <v/>
      </c>
      <c r="AQ124" s="85" t="str">
        <f>IF($AN124="学内非常勤講師",_xlfn.XLOOKUP($N124,プルダウン用!$AW$3:$AW$7,プルダウン用!AZ$3:AZ$7,"",0),_xlfn.XLOOKUP($AN124,プルダウン用!$AQ$3:$AQ$12,プルダウン用!AU$3:AU$12,"",0))</f>
        <v/>
      </c>
      <c r="AR124" s="79"/>
    </row>
    <row r="125" spans="2:44" ht="23.25" customHeight="1" x14ac:dyDescent="0.15">
      <c r="B125" s="54" t="str">
        <f t="shared" si="1"/>
        <v/>
      </c>
      <c r="C125" s="64"/>
      <c r="D125" s="64"/>
      <c r="E125" s="52"/>
      <c r="F125" s="52"/>
      <c r="G125" s="52"/>
      <c r="H125" s="53"/>
      <c r="I125" s="51"/>
      <c r="J125" s="7"/>
      <c r="K125" s="7"/>
      <c r="L125" s="52"/>
      <c r="M125" s="52"/>
      <c r="N125" s="49"/>
      <c r="O125" s="7"/>
      <c r="P125" s="50"/>
      <c r="Q125" s="51"/>
      <c r="R125" s="51"/>
      <c r="S125" s="48"/>
      <c r="T125" s="48"/>
      <c r="U125" s="48"/>
      <c r="V125" s="48"/>
      <c r="W125" s="48"/>
      <c r="X125" s="48"/>
      <c r="Y125" s="54" t="s">
        <v>92</v>
      </c>
      <c r="Z125" s="55" t="str">
        <f>IF(AND($M125="雇用", OR($R125="集中", $R125="期間内"),$N125&lt;&gt;"その他"),"担当開始日要追記",_xlfn.XLOOKUP($P125,プルダウン用!$S$3:$S$12,プルダウン用!T$3:T$12,"",0))</f>
        <v/>
      </c>
      <c r="AA125" s="55" t="str">
        <f>IF(AND($M125="雇用", OR($R125="集中", $R125="期間内"),$N125&lt;&gt;"その他"),"担当終了日要追記",_xlfn.XLOOKUP($P125,プルダウン用!$S$3:$S$12,プルダウン用!U$3:U$12,"",0))</f>
        <v/>
      </c>
      <c r="AB125" s="49"/>
      <c r="AC125" s="49"/>
      <c r="AD125" s="7"/>
      <c r="AE125" s="7"/>
      <c r="AF125" s="49"/>
      <c r="AG125" s="49"/>
      <c r="AH125" s="85" t="str">
        <f>_xlfn.XLOOKUP($AG125,プルダウン用!$AC$3:$AC$10,プルダウン用!AD$3:AD$10,"",0)</f>
        <v/>
      </c>
      <c r="AI125" s="85" t="str">
        <f>_xlfn.XLOOKUP($AG125,プルダウン用!$AC$3:$AC$10,プルダウン用!AE$3:AE$10,"",0)</f>
        <v/>
      </c>
      <c r="AJ125" s="85" t="str">
        <f>_xlfn.XLOOKUP($AG125,プルダウン用!$AC$3:$AC$10,プルダウン用!AF$3:AF$10,"",0)</f>
        <v/>
      </c>
      <c r="AK125" s="63"/>
      <c r="AL125" s="53"/>
      <c r="AM125" s="49"/>
      <c r="AN125" s="69" t="str">
        <f>IF($AM125="謝金経費に同じ",_xlfn.XLOOKUP(AG125,プルダウン用!$AQ$3:$AQ$12,プルダウン用!$AR$3:$AR$12,"",0),_xlfn.XLOOKUP($AM125,プルダウン用!$AH$3:$AH$5,プルダウン用!$AI$3:$AI$5,""))</f>
        <v/>
      </c>
      <c r="AO125" s="85" t="str">
        <f>IF($AN125="学内非常勤講師",_xlfn.XLOOKUP($N125,プルダウン用!$AW$3:$AW$7,プルダウン用!AX$3:AX$7,"",0),_xlfn.XLOOKUP($AN125,プルダウン用!$AQ$3:$AQ$12,プルダウン用!AS$3:AS$12,"",0))</f>
        <v/>
      </c>
      <c r="AP125" s="85" t="str">
        <f>IF($AN125="学内非常勤講師",_xlfn.XLOOKUP($N125,プルダウン用!$AW$3:$AW$7,プルダウン用!AY$3:AY$7,"",0),_xlfn.XLOOKUP($AN125,プルダウン用!$AQ$3:$AQ$12,プルダウン用!AT$3:AT$12,"",0))</f>
        <v/>
      </c>
      <c r="AQ125" s="85" t="str">
        <f>IF($AN125="学内非常勤講師",_xlfn.XLOOKUP($N125,プルダウン用!$AW$3:$AW$7,プルダウン用!AZ$3:AZ$7,"",0),_xlfn.XLOOKUP($AN125,プルダウン用!$AQ$3:$AQ$12,プルダウン用!AU$3:AU$12,"",0))</f>
        <v/>
      </c>
      <c r="AR125" s="79"/>
    </row>
    <row r="126" spans="2:44" ht="23.25" customHeight="1" x14ac:dyDescent="0.15">
      <c r="B126" s="54" t="str">
        <f t="shared" si="1"/>
        <v/>
      </c>
      <c r="C126" s="64"/>
      <c r="D126" s="64"/>
      <c r="E126" s="52"/>
      <c r="F126" s="52"/>
      <c r="G126" s="52"/>
      <c r="H126" s="53"/>
      <c r="I126" s="51"/>
      <c r="J126" s="7"/>
      <c r="K126" s="7"/>
      <c r="L126" s="52"/>
      <c r="M126" s="52"/>
      <c r="N126" s="49"/>
      <c r="O126" s="7"/>
      <c r="P126" s="50"/>
      <c r="Q126" s="51"/>
      <c r="R126" s="51"/>
      <c r="S126" s="48"/>
      <c r="T126" s="48"/>
      <c r="U126" s="48"/>
      <c r="V126" s="48"/>
      <c r="W126" s="48"/>
      <c r="X126" s="48"/>
      <c r="Y126" s="54" t="s">
        <v>92</v>
      </c>
      <c r="Z126" s="55" t="str">
        <f>IF(AND($M126="雇用", OR($R126="集中", $R126="期間内"),$N126&lt;&gt;"その他"),"担当開始日要追記",_xlfn.XLOOKUP($P126,プルダウン用!$S$3:$S$12,プルダウン用!T$3:T$12,"",0))</f>
        <v/>
      </c>
      <c r="AA126" s="55" t="str">
        <f>IF(AND($M126="雇用", OR($R126="集中", $R126="期間内"),$N126&lt;&gt;"その他"),"担当終了日要追記",_xlfn.XLOOKUP($P126,プルダウン用!$S$3:$S$12,プルダウン用!U$3:U$12,"",0))</f>
        <v/>
      </c>
      <c r="AB126" s="49"/>
      <c r="AC126" s="49"/>
      <c r="AD126" s="7"/>
      <c r="AE126" s="7"/>
      <c r="AF126" s="49"/>
      <c r="AG126" s="49"/>
      <c r="AH126" s="85" t="str">
        <f>_xlfn.XLOOKUP($AG126,プルダウン用!$AC$3:$AC$10,プルダウン用!AD$3:AD$10,"",0)</f>
        <v/>
      </c>
      <c r="AI126" s="85" t="str">
        <f>_xlfn.XLOOKUP($AG126,プルダウン用!$AC$3:$AC$10,プルダウン用!AE$3:AE$10,"",0)</f>
        <v/>
      </c>
      <c r="AJ126" s="85" t="str">
        <f>_xlfn.XLOOKUP($AG126,プルダウン用!$AC$3:$AC$10,プルダウン用!AF$3:AF$10,"",0)</f>
        <v/>
      </c>
      <c r="AK126" s="63"/>
      <c r="AL126" s="53"/>
      <c r="AM126" s="49"/>
      <c r="AN126" s="69" t="str">
        <f>IF($AM126="謝金経費に同じ",_xlfn.XLOOKUP(AG126,プルダウン用!$AQ$3:$AQ$12,プルダウン用!$AR$3:$AR$12,"",0),_xlfn.XLOOKUP($AM126,プルダウン用!$AH$3:$AH$5,プルダウン用!$AI$3:$AI$5,""))</f>
        <v/>
      </c>
      <c r="AO126" s="85" t="str">
        <f>IF($AN126="学内非常勤講師",_xlfn.XLOOKUP($N126,プルダウン用!$AW$3:$AW$7,プルダウン用!AX$3:AX$7,"",0),_xlfn.XLOOKUP($AN126,プルダウン用!$AQ$3:$AQ$12,プルダウン用!AS$3:AS$12,"",0))</f>
        <v/>
      </c>
      <c r="AP126" s="85" t="str">
        <f>IF($AN126="学内非常勤講師",_xlfn.XLOOKUP($N126,プルダウン用!$AW$3:$AW$7,プルダウン用!AY$3:AY$7,"",0),_xlfn.XLOOKUP($AN126,プルダウン用!$AQ$3:$AQ$12,プルダウン用!AT$3:AT$12,"",0))</f>
        <v/>
      </c>
      <c r="AQ126" s="85" t="str">
        <f>IF($AN126="学内非常勤講師",_xlfn.XLOOKUP($N126,プルダウン用!$AW$3:$AW$7,プルダウン用!AZ$3:AZ$7,"",0),_xlfn.XLOOKUP($AN126,プルダウン用!$AQ$3:$AQ$12,プルダウン用!AU$3:AU$12,"",0))</f>
        <v/>
      </c>
      <c r="AR126" s="79"/>
    </row>
    <row r="127" spans="2:44" ht="23.25" customHeight="1" x14ac:dyDescent="0.15">
      <c r="B127" s="54" t="str">
        <f t="shared" si="1"/>
        <v/>
      </c>
      <c r="C127" s="64"/>
      <c r="D127" s="64"/>
      <c r="E127" s="52"/>
      <c r="F127" s="52"/>
      <c r="G127" s="52"/>
      <c r="H127" s="53"/>
      <c r="I127" s="51"/>
      <c r="J127" s="7"/>
      <c r="K127" s="7"/>
      <c r="L127" s="52"/>
      <c r="M127" s="52"/>
      <c r="N127" s="49"/>
      <c r="O127" s="7"/>
      <c r="P127" s="50"/>
      <c r="Q127" s="51"/>
      <c r="R127" s="51"/>
      <c r="S127" s="48"/>
      <c r="T127" s="48"/>
      <c r="U127" s="48"/>
      <c r="V127" s="48"/>
      <c r="W127" s="48"/>
      <c r="X127" s="48"/>
      <c r="Y127" s="54" t="s">
        <v>92</v>
      </c>
      <c r="Z127" s="55" t="str">
        <f>IF(AND($M127="雇用", OR($R127="集中", $R127="期間内"),$N127&lt;&gt;"その他"),"担当開始日要追記",_xlfn.XLOOKUP($P127,プルダウン用!$S$3:$S$12,プルダウン用!T$3:T$12,"",0))</f>
        <v/>
      </c>
      <c r="AA127" s="55" t="str">
        <f>IF(AND($M127="雇用", OR($R127="集中", $R127="期間内"),$N127&lt;&gt;"その他"),"担当終了日要追記",_xlfn.XLOOKUP($P127,プルダウン用!$S$3:$S$12,プルダウン用!U$3:U$12,"",0))</f>
        <v/>
      </c>
      <c r="AB127" s="49"/>
      <c r="AC127" s="49"/>
      <c r="AD127" s="7"/>
      <c r="AE127" s="7"/>
      <c r="AF127" s="49"/>
      <c r="AG127" s="49"/>
      <c r="AH127" s="85" t="str">
        <f>_xlfn.XLOOKUP($AG127,プルダウン用!$AC$3:$AC$10,プルダウン用!AD$3:AD$10,"",0)</f>
        <v/>
      </c>
      <c r="AI127" s="85" t="str">
        <f>_xlfn.XLOOKUP($AG127,プルダウン用!$AC$3:$AC$10,プルダウン用!AE$3:AE$10,"",0)</f>
        <v/>
      </c>
      <c r="AJ127" s="85" t="str">
        <f>_xlfn.XLOOKUP($AG127,プルダウン用!$AC$3:$AC$10,プルダウン用!AF$3:AF$10,"",0)</f>
        <v/>
      </c>
      <c r="AK127" s="63"/>
      <c r="AL127" s="53"/>
      <c r="AM127" s="49"/>
      <c r="AN127" s="69" t="str">
        <f>IF($AM127="謝金経費に同じ",_xlfn.XLOOKUP(AG127,プルダウン用!$AQ$3:$AQ$12,プルダウン用!$AR$3:$AR$12,"",0),_xlfn.XLOOKUP($AM127,プルダウン用!$AH$3:$AH$5,プルダウン用!$AI$3:$AI$5,""))</f>
        <v/>
      </c>
      <c r="AO127" s="85" t="str">
        <f>IF($AN127="学内非常勤講師",_xlfn.XLOOKUP($N127,プルダウン用!$AW$3:$AW$7,プルダウン用!AX$3:AX$7,"",0),_xlfn.XLOOKUP($AN127,プルダウン用!$AQ$3:$AQ$12,プルダウン用!AS$3:AS$12,"",0))</f>
        <v/>
      </c>
      <c r="AP127" s="85" t="str">
        <f>IF($AN127="学内非常勤講師",_xlfn.XLOOKUP($N127,プルダウン用!$AW$3:$AW$7,プルダウン用!AY$3:AY$7,"",0),_xlfn.XLOOKUP($AN127,プルダウン用!$AQ$3:$AQ$12,プルダウン用!AT$3:AT$12,"",0))</f>
        <v/>
      </c>
      <c r="AQ127" s="85" t="str">
        <f>IF($AN127="学内非常勤講師",_xlfn.XLOOKUP($N127,プルダウン用!$AW$3:$AW$7,プルダウン用!AZ$3:AZ$7,"",0),_xlfn.XLOOKUP($AN127,プルダウン用!$AQ$3:$AQ$12,プルダウン用!AU$3:AU$12,"",0))</f>
        <v/>
      </c>
      <c r="AR127" s="79"/>
    </row>
    <row r="128" spans="2:44" ht="23.25" customHeight="1" x14ac:dyDescent="0.15">
      <c r="B128" s="54" t="str">
        <f t="shared" si="1"/>
        <v/>
      </c>
      <c r="C128" s="64"/>
      <c r="D128" s="64"/>
      <c r="E128" s="52"/>
      <c r="F128" s="52"/>
      <c r="G128" s="52"/>
      <c r="H128" s="53"/>
      <c r="I128" s="51"/>
      <c r="J128" s="7"/>
      <c r="K128" s="7"/>
      <c r="L128" s="52"/>
      <c r="M128" s="52"/>
      <c r="N128" s="49"/>
      <c r="O128" s="7"/>
      <c r="P128" s="50"/>
      <c r="Q128" s="51"/>
      <c r="R128" s="51"/>
      <c r="S128" s="48"/>
      <c r="T128" s="48"/>
      <c r="U128" s="48"/>
      <c r="V128" s="48"/>
      <c r="W128" s="48"/>
      <c r="X128" s="48"/>
      <c r="Y128" s="54" t="s">
        <v>92</v>
      </c>
      <c r="Z128" s="55" t="str">
        <f>IF(AND($M128="雇用", OR($R128="集中", $R128="期間内"),$N128&lt;&gt;"その他"),"担当開始日要追記",_xlfn.XLOOKUP($P128,プルダウン用!$S$3:$S$12,プルダウン用!T$3:T$12,"",0))</f>
        <v/>
      </c>
      <c r="AA128" s="55" t="str">
        <f>IF(AND($M128="雇用", OR($R128="集中", $R128="期間内"),$N128&lt;&gt;"その他"),"担当終了日要追記",_xlfn.XLOOKUP($P128,プルダウン用!$S$3:$S$12,プルダウン用!U$3:U$12,"",0))</f>
        <v/>
      </c>
      <c r="AB128" s="49"/>
      <c r="AC128" s="49"/>
      <c r="AD128" s="7"/>
      <c r="AE128" s="7"/>
      <c r="AF128" s="49"/>
      <c r="AG128" s="49"/>
      <c r="AH128" s="85" t="str">
        <f>_xlfn.XLOOKUP($AG128,プルダウン用!$AC$3:$AC$10,プルダウン用!AD$3:AD$10,"",0)</f>
        <v/>
      </c>
      <c r="AI128" s="85" t="str">
        <f>_xlfn.XLOOKUP($AG128,プルダウン用!$AC$3:$AC$10,プルダウン用!AE$3:AE$10,"",0)</f>
        <v/>
      </c>
      <c r="AJ128" s="85" t="str">
        <f>_xlfn.XLOOKUP($AG128,プルダウン用!$AC$3:$AC$10,プルダウン用!AF$3:AF$10,"",0)</f>
        <v/>
      </c>
      <c r="AK128" s="63"/>
      <c r="AL128" s="53"/>
      <c r="AM128" s="49"/>
      <c r="AN128" s="69" t="str">
        <f>IF($AM128="謝金経費に同じ",_xlfn.XLOOKUP(AG128,プルダウン用!$AQ$3:$AQ$12,プルダウン用!$AR$3:$AR$12,"",0),_xlfn.XLOOKUP($AM128,プルダウン用!$AH$3:$AH$5,プルダウン用!$AI$3:$AI$5,""))</f>
        <v/>
      </c>
      <c r="AO128" s="85" t="str">
        <f>IF($AN128="学内非常勤講師",_xlfn.XLOOKUP($N128,プルダウン用!$AW$3:$AW$7,プルダウン用!AX$3:AX$7,"",0),_xlfn.XLOOKUP($AN128,プルダウン用!$AQ$3:$AQ$12,プルダウン用!AS$3:AS$12,"",0))</f>
        <v/>
      </c>
      <c r="AP128" s="85" t="str">
        <f>IF($AN128="学内非常勤講師",_xlfn.XLOOKUP($N128,プルダウン用!$AW$3:$AW$7,プルダウン用!AY$3:AY$7,"",0),_xlfn.XLOOKUP($AN128,プルダウン用!$AQ$3:$AQ$12,プルダウン用!AT$3:AT$12,"",0))</f>
        <v/>
      </c>
      <c r="AQ128" s="85" t="str">
        <f>IF($AN128="学内非常勤講師",_xlfn.XLOOKUP($N128,プルダウン用!$AW$3:$AW$7,プルダウン用!AZ$3:AZ$7,"",0),_xlfn.XLOOKUP($AN128,プルダウン用!$AQ$3:$AQ$12,プルダウン用!AU$3:AU$12,"",0))</f>
        <v/>
      </c>
      <c r="AR128" s="79"/>
    </row>
    <row r="129" spans="2:44" ht="23.25" customHeight="1" x14ac:dyDescent="0.15">
      <c r="B129" s="54" t="str">
        <f t="shared" si="1"/>
        <v/>
      </c>
      <c r="C129" s="64"/>
      <c r="D129" s="64"/>
      <c r="E129" s="52"/>
      <c r="F129" s="52"/>
      <c r="G129" s="52"/>
      <c r="H129" s="53"/>
      <c r="I129" s="51"/>
      <c r="J129" s="7"/>
      <c r="K129" s="7"/>
      <c r="L129" s="52"/>
      <c r="M129" s="52"/>
      <c r="N129" s="49"/>
      <c r="O129" s="7"/>
      <c r="P129" s="50"/>
      <c r="Q129" s="51"/>
      <c r="R129" s="51"/>
      <c r="S129" s="48"/>
      <c r="T129" s="48"/>
      <c r="U129" s="48"/>
      <c r="V129" s="48"/>
      <c r="W129" s="48"/>
      <c r="X129" s="48"/>
      <c r="Y129" s="54" t="s">
        <v>92</v>
      </c>
      <c r="Z129" s="55" t="str">
        <f>IF(AND($M129="雇用", OR($R129="集中", $R129="期間内"),$N129&lt;&gt;"その他"),"担当開始日要追記",_xlfn.XLOOKUP($P129,プルダウン用!$S$3:$S$12,プルダウン用!T$3:T$12,"",0))</f>
        <v/>
      </c>
      <c r="AA129" s="55" t="str">
        <f>IF(AND($M129="雇用", OR($R129="集中", $R129="期間内"),$N129&lt;&gt;"その他"),"担当終了日要追記",_xlfn.XLOOKUP($P129,プルダウン用!$S$3:$S$12,プルダウン用!U$3:U$12,"",0))</f>
        <v/>
      </c>
      <c r="AB129" s="49"/>
      <c r="AC129" s="49"/>
      <c r="AD129" s="7"/>
      <c r="AE129" s="7"/>
      <c r="AF129" s="49"/>
      <c r="AG129" s="49"/>
      <c r="AH129" s="85" t="str">
        <f>_xlfn.XLOOKUP($AG129,プルダウン用!$AC$3:$AC$10,プルダウン用!AD$3:AD$10,"",0)</f>
        <v/>
      </c>
      <c r="AI129" s="85" t="str">
        <f>_xlfn.XLOOKUP($AG129,プルダウン用!$AC$3:$AC$10,プルダウン用!AE$3:AE$10,"",0)</f>
        <v/>
      </c>
      <c r="AJ129" s="85" t="str">
        <f>_xlfn.XLOOKUP($AG129,プルダウン用!$AC$3:$AC$10,プルダウン用!AF$3:AF$10,"",0)</f>
        <v/>
      </c>
      <c r="AK129" s="63"/>
      <c r="AL129" s="53"/>
      <c r="AM129" s="49"/>
      <c r="AN129" s="69" t="str">
        <f>IF($AM129="謝金経費に同じ",_xlfn.XLOOKUP(AG129,プルダウン用!$AQ$3:$AQ$12,プルダウン用!$AR$3:$AR$12,"",0),_xlfn.XLOOKUP($AM129,プルダウン用!$AH$3:$AH$5,プルダウン用!$AI$3:$AI$5,""))</f>
        <v/>
      </c>
      <c r="AO129" s="85" t="str">
        <f>IF($AN129="学内非常勤講師",_xlfn.XLOOKUP($N129,プルダウン用!$AW$3:$AW$7,プルダウン用!AX$3:AX$7,"",0),_xlfn.XLOOKUP($AN129,プルダウン用!$AQ$3:$AQ$12,プルダウン用!AS$3:AS$12,"",0))</f>
        <v/>
      </c>
      <c r="AP129" s="85" t="str">
        <f>IF($AN129="学内非常勤講師",_xlfn.XLOOKUP($N129,プルダウン用!$AW$3:$AW$7,プルダウン用!AY$3:AY$7,"",0),_xlfn.XLOOKUP($AN129,プルダウン用!$AQ$3:$AQ$12,プルダウン用!AT$3:AT$12,"",0))</f>
        <v/>
      </c>
      <c r="AQ129" s="85" t="str">
        <f>IF($AN129="学内非常勤講師",_xlfn.XLOOKUP($N129,プルダウン用!$AW$3:$AW$7,プルダウン用!AZ$3:AZ$7,"",0),_xlfn.XLOOKUP($AN129,プルダウン用!$AQ$3:$AQ$12,プルダウン用!AU$3:AU$12,"",0))</f>
        <v/>
      </c>
      <c r="AR129" s="79"/>
    </row>
    <row r="130" spans="2:44" ht="23.25" customHeight="1" x14ac:dyDescent="0.15">
      <c r="B130" s="54" t="str">
        <f t="shared" si="1"/>
        <v/>
      </c>
      <c r="C130" s="64"/>
      <c r="D130" s="64"/>
      <c r="E130" s="52"/>
      <c r="F130" s="52"/>
      <c r="G130" s="52"/>
      <c r="H130" s="53"/>
      <c r="I130" s="51"/>
      <c r="J130" s="7"/>
      <c r="K130" s="7"/>
      <c r="L130" s="52"/>
      <c r="M130" s="52"/>
      <c r="N130" s="49"/>
      <c r="O130" s="7"/>
      <c r="P130" s="50"/>
      <c r="Q130" s="51"/>
      <c r="R130" s="51"/>
      <c r="S130" s="48"/>
      <c r="T130" s="48"/>
      <c r="U130" s="48"/>
      <c r="V130" s="48"/>
      <c r="W130" s="48"/>
      <c r="X130" s="48"/>
      <c r="Y130" s="54" t="s">
        <v>92</v>
      </c>
      <c r="Z130" s="55" t="str">
        <f>IF(AND($M130="雇用", OR($R130="集中", $R130="期間内"),$N130&lt;&gt;"その他"),"担当開始日要追記",_xlfn.XLOOKUP($P130,プルダウン用!$S$3:$S$12,プルダウン用!T$3:T$12,"",0))</f>
        <v/>
      </c>
      <c r="AA130" s="55" t="str">
        <f>IF(AND($M130="雇用", OR($R130="集中", $R130="期間内"),$N130&lt;&gt;"その他"),"担当終了日要追記",_xlfn.XLOOKUP($P130,プルダウン用!$S$3:$S$12,プルダウン用!U$3:U$12,"",0))</f>
        <v/>
      </c>
      <c r="AB130" s="49"/>
      <c r="AC130" s="49"/>
      <c r="AD130" s="7"/>
      <c r="AE130" s="7"/>
      <c r="AF130" s="49"/>
      <c r="AG130" s="49"/>
      <c r="AH130" s="85" t="str">
        <f>_xlfn.XLOOKUP($AG130,プルダウン用!$AC$3:$AC$10,プルダウン用!AD$3:AD$10,"",0)</f>
        <v/>
      </c>
      <c r="AI130" s="85" t="str">
        <f>_xlfn.XLOOKUP($AG130,プルダウン用!$AC$3:$AC$10,プルダウン用!AE$3:AE$10,"",0)</f>
        <v/>
      </c>
      <c r="AJ130" s="85" t="str">
        <f>_xlfn.XLOOKUP($AG130,プルダウン用!$AC$3:$AC$10,プルダウン用!AF$3:AF$10,"",0)</f>
        <v/>
      </c>
      <c r="AK130" s="63"/>
      <c r="AL130" s="53"/>
      <c r="AM130" s="49"/>
      <c r="AN130" s="69" t="str">
        <f>IF($AM130="謝金経費に同じ",_xlfn.XLOOKUP(AG130,プルダウン用!$AQ$3:$AQ$12,プルダウン用!$AR$3:$AR$12,"",0),_xlfn.XLOOKUP($AM130,プルダウン用!$AH$3:$AH$5,プルダウン用!$AI$3:$AI$5,""))</f>
        <v/>
      </c>
      <c r="AO130" s="85" t="str">
        <f>IF($AN130="学内非常勤講師",_xlfn.XLOOKUP($N130,プルダウン用!$AW$3:$AW$7,プルダウン用!AX$3:AX$7,"",0),_xlfn.XLOOKUP($AN130,プルダウン用!$AQ$3:$AQ$12,プルダウン用!AS$3:AS$12,"",0))</f>
        <v/>
      </c>
      <c r="AP130" s="85" t="str">
        <f>IF($AN130="学内非常勤講師",_xlfn.XLOOKUP($N130,プルダウン用!$AW$3:$AW$7,プルダウン用!AY$3:AY$7,"",0),_xlfn.XLOOKUP($AN130,プルダウン用!$AQ$3:$AQ$12,プルダウン用!AT$3:AT$12,"",0))</f>
        <v/>
      </c>
      <c r="AQ130" s="85" t="str">
        <f>IF($AN130="学内非常勤講師",_xlfn.XLOOKUP($N130,プルダウン用!$AW$3:$AW$7,プルダウン用!AZ$3:AZ$7,"",0),_xlfn.XLOOKUP($AN130,プルダウン用!$AQ$3:$AQ$12,プルダウン用!AU$3:AU$12,"",0))</f>
        <v/>
      </c>
      <c r="AR130" s="79"/>
    </row>
    <row r="131" spans="2:44" ht="23.25" customHeight="1" x14ac:dyDescent="0.15">
      <c r="B131" s="54" t="str">
        <f t="shared" si="1"/>
        <v/>
      </c>
      <c r="C131" s="64"/>
      <c r="D131" s="64"/>
      <c r="E131" s="52"/>
      <c r="F131" s="52"/>
      <c r="G131" s="52"/>
      <c r="H131" s="53"/>
      <c r="I131" s="51"/>
      <c r="J131" s="7"/>
      <c r="K131" s="7"/>
      <c r="L131" s="52"/>
      <c r="M131" s="52"/>
      <c r="N131" s="49"/>
      <c r="O131" s="7"/>
      <c r="P131" s="50"/>
      <c r="Q131" s="51"/>
      <c r="R131" s="51"/>
      <c r="S131" s="48"/>
      <c r="T131" s="48"/>
      <c r="U131" s="48"/>
      <c r="V131" s="48"/>
      <c r="W131" s="48"/>
      <c r="X131" s="48"/>
      <c r="Y131" s="54" t="s">
        <v>92</v>
      </c>
      <c r="Z131" s="55" t="str">
        <f>IF(AND($M131="雇用", OR($R131="集中", $R131="期間内"),$N131&lt;&gt;"その他"),"担当開始日要追記",_xlfn.XLOOKUP($P131,プルダウン用!$S$3:$S$12,プルダウン用!T$3:T$12,"",0))</f>
        <v/>
      </c>
      <c r="AA131" s="55" t="str">
        <f>IF(AND($M131="雇用", OR($R131="集中", $R131="期間内"),$N131&lt;&gt;"その他"),"担当終了日要追記",_xlfn.XLOOKUP($P131,プルダウン用!$S$3:$S$12,プルダウン用!U$3:U$12,"",0))</f>
        <v/>
      </c>
      <c r="AB131" s="49"/>
      <c r="AC131" s="49"/>
      <c r="AD131" s="7"/>
      <c r="AE131" s="7"/>
      <c r="AF131" s="49"/>
      <c r="AG131" s="49"/>
      <c r="AH131" s="85" t="str">
        <f>_xlfn.XLOOKUP($AG131,プルダウン用!$AC$3:$AC$10,プルダウン用!AD$3:AD$10,"",0)</f>
        <v/>
      </c>
      <c r="AI131" s="85" t="str">
        <f>_xlfn.XLOOKUP($AG131,プルダウン用!$AC$3:$AC$10,プルダウン用!AE$3:AE$10,"",0)</f>
        <v/>
      </c>
      <c r="AJ131" s="85" t="str">
        <f>_xlfn.XLOOKUP($AG131,プルダウン用!$AC$3:$AC$10,プルダウン用!AF$3:AF$10,"",0)</f>
        <v/>
      </c>
      <c r="AK131" s="63"/>
      <c r="AL131" s="53"/>
      <c r="AM131" s="49"/>
      <c r="AN131" s="69" t="str">
        <f>IF($AM131="謝金経費に同じ",_xlfn.XLOOKUP(AG131,プルダウン用!$AQ$3:$AQ$12,プルダウン用!$AR$3:$AR$12,"",0),_xlfn.XLOOKUP($AM131,プルダウン用!$AH$3:$AH$5,プルダウン用!$AI$3:$AI$5,""))</f>
        <v/>
      </c>
      <c r="AO131" s="85" t="str">
        <f>IF($AN131="学内非常勤講師",_xlfn.XLOOKUP($N131,プルダウン用!$AW$3:$AW$7,プルダウン用!AX$3:AX$7,"",0),_xlfn.XLOOKUP($AN131,プルダウン用!$AQ$3:$AQ$12,プルダウン用!AS$3:AS$12,"",0))</f>
        <v/>
      </c>
      <c r="AP131" s="85" t="str">
        <f>IF($AN131="学内非常勤講師",_xlfn.XLOOKUP($N131,プルダウン用!$AW$3:$AW$7,プルダウン用!AY$3:AY$7,"",0),_xlfn.XLOOKUP($AN131,プルダウン用!$AQ$3:$AQ$12,プルダウン用!AT$3:AT$12,"",0))</f>
        <v/>
      </c>
      <c r="AQ131" s="85" t="str">
        <f>IF($AN131="学内非常勤講師",_xlfn.XLOOKUP($N131,プルダウン用!$AW$3:$AW$7,プルダウン用!AZ$3:AZ$7,"",0),_xlfn.XLOOKUP($AN131,プルダウン用!$AQ$3:$AQ$12,プルダウン用!AU$3:AU$12,"",0))</f>
        <v/>
      </c>
      <c r="AR131" s="79"/>
    </row>
    <row r="132" spans="2:44" ht="23.25" customHeight="1" x14ac:dyDescent="0.15">
      <c r="B132" s="54" t="str">
        <f t="shared" si="1"/>
        <v/>
      </c>
      <c r="C132" s="64"/>
      <c r="D132" s="64"/>
      <c r="E132" s="52"/>
      <c r="F132" s="52"/>
      <c r="G132" s="52"/>
      <c r="H132" s="53"/>
      <c r="I132" s="51"/>
      <c r="J132" s="7"/>
      <c r="K132" s="7"/>
      <c r="L132" s="52"/>
      <c r="M132" s="52"/>
      <c r="N132" s="49"/>
      <c r="O132" s="7"/>
      <c r="P132" s="50"/>
      <c r="Q132" s="51"/>
      <c r="R132" s="51"/>
      <c r="S132" s="48"/>
      <c r="T132" s="48"/>
      <c r="U132" s="48"/>
      <c r="V132" s="48"/>
      <c r="W132" s="48"/>
      <c r="X132" s="48"/>
      <c r="Y132" s="54" t="s">
        <v>92</v>
      </c>
      <c r="Z132" s="55" t="str">
        <f>IF(AND($M132="雇用", OR($R132="集中", $R132="期間内"),$N132&lt;&gt;"その他"),"担当開始日要追記",_xlfn.XLOOKUP($P132,プルダウン用!$S$3:$S$12,プルダウン用!T$3:T$12,"",0))</f>
        <v/>
      </c>
      <c r="AA132" s="55" t="str">
        <f>IF(AND($M132="雇用", OR($R132="集中", $R132="期間内"),$N132&lt;&gt;"その他"),"担当終了日要追記",_xlfn.XLOOKUP($P132,プルダウン用!$S$3:$S$12,プルダウン用!U$3:U$12,"",0))</f>
        <v/>
      </c>
      <c r="AB132" s="49"/>
      <c r="AC132" s="49"/>
      <c r="AD132" s="7"/>
      <c r="AE132" s="7"/>
      <c r="AF132" s="49"/>
      <c r="AG132" s="49"/>
      <c r="AH132" s="85" t="str">
        <f>_xlfn.XLOOKUP($AG132,プルダウン用!$AC$3:$AC$10,プルダウン用!AD$3:AD$10,"",0)</f>
        <v/>
      </c>
      <c r="AI132" s="85" t="str">
        <f>_xlfn.XLOOKUP($AG132,プルダウン用!$AC$3:$AC$10,プルダウン用!AE$3:AE$10,"",0)</f>
        <v/>
      </c>
      <c r="AJ132" s="85" t="str">
        <f>_xlfn.XLOOKUP($AG132,プルダウン用!$AC$3:$AC$10,プルダウン用!AF$3:AF$10,"",0)</f>
        <v/>
      </c>
      <c r="AK132" s="63"/>
      <c r="AL132" s="53"/>
      <c r="AM132" s="49"/>
      <c r="AN132" s="69" t="str">
        <f>IF($AM132="謝金経費に同じ",_xlfn.XLOOKUP(AG132,プルダウン用!$AQ$3:$AQ$12,プルダウン用!$AR$3:$AR$12,"",0),_xlfn.XLOOKUP($AM132,プルダウン用!$AH$3:$AH$5,プルダウン用!$AI$3:$AI$5,""))</f>
        <v/>
      </c>
      <c r="AO132" s="85" t="str">
        <f>IF($AN132="学内非常勤講師",_xlfn.XLOOKUP($N132,プルダウン用!$AW$3:$AW$7,プルダウン用!AX$3:AX$7,"",0),_xlfn.XLOOKUP($AN132,プルダウン用!$AQ$3:$AQ$12,プルダウン用!AS$3:AS$12,"",0))</f>
        <v/>
      </c>
      <c r="AP132" s="85" t="str">
        <f>IF($AN132="学内非常勤講師",_xlfn.XLOOKUP($N132,プルダウン用!$AW$3:$AW$7,プルダウン用!AY$3:AY$7,"",0),_xlfn.XLOOKUP($AN132,プルダウン用!$AQ$3:$AQ$12,プルダウン用!AT$3:AT$12,"",0))</f>
        <v/>
      </c>
      <c r="AQ132" s="85" t="str">
        <f>IF($AN132="学内非常勤講師",_xlfn.XLOOKUP($N132,プルダウン用!$AW$3:$AW$7,プルダウン用!AZ$3:AZ$7,"",0),_xlfn.XLOOKUP($AN132,プルダウン用!$AQ$3:$AQ$12,プルダウン用!AU$3:AU$12,"",0))</f>
        <v/>
      </c>
      <c r="AR132" s="79"/>
    </row>
    <row r="133" spans="2:44" ht="23.25" customHeight="1" x14ac:dyDescent="0.15">
      <c r="B133" s="54" t="str">
        <f t="shared" si="1"/>
        <v/>
      </c>
      <c r="C133" s="64"/>
      <c r="D133" s="64"/>
      <c r="E133" s="52"/>
      <c r="F133" s="52"/>
      <c r="G133" s="52"/>
      <c r="H133" s="53"/>
      <c r="I133" s="51"/>
      <c r="J133" s="7"/>
      <c r="K133" s="7"/>
      <c r="L133" s="52"/>
      <c r="M133" s="52"/>
      <c r="N133" s="49"/>
      <c r="O133" s="7"/>
      <c r="P133" s="50"/>
      <c r="Q133" s="51"/>
      <c r="R133" s="51"/>
      <c r="S133" s="48"/>
      <c r="T133" s="48"/>
      <c r="U133" s="48"/>
      <c r="V133" s="48"/>
      <c r="W133" s="48"/>
      <c r="X133" s="48"/>
      <c r="Y133" s="54" t="s">
        <v>92</v>
      </c>
      <c r="Z133" s="55" t="str">
        <f>IF(AND($M133="雇用", OR($R133="集中", $R133="期間内"),$N133&lt;&gt;"その他"),"担当開始日要追記",_xlfn.XLOOKUP($P133,プルダウン用!$S$3:$S$12,プルダウン用!T$3:T$12,"",0))</f>
        <v/>
      </c>
      <c r="AA133" s="55" t="str">
        <f>IF(AND($M133="雇用", OR($R133="集中", $R133="期間内"),$N133&lt;&gt;"その他"),"担当終了日要追記",_xlfn.XLOOKUP($P133,プルダウン用!$S$3:$S$12,プルダウン用!U$3:U$12,"",0))</f>
        <v/>
      </c>
      <c r="AB133" s="49"/>
      <c r="AC133" s="49"/>
      <c r="AD133" s="7"/>
      <c r="AE133" s="7"/>
      <c r="AF133" s="49"/>
      <c r="AG133" s="49"/>
      <c r="AH133" s="85" t="str">
        <f>_xlfn.XLOOKUP($AG133,プルダウン用!$AC$3:$AC$10,プルダウン用!AD$3:AD$10,"",0)</f>
        <v/>
      </c>
      <c r="AI133" s="85" t="str">
        <f>_xlfn.XLOOKUP($AG133,プルダウン用!$AC$3:$AC$10,プルダウン用!AE$3:AE$10,"",0)</f>
        <v/>
      </c>
      <c r="AJ133" s="85" t="str">
        <f>_xlfn.XLOOKUP($AG133,プルダウン用!$AC$3:$AC$10,プルダウン用!AF$3:AF$10,"",0)</f>
        <v/>
      </c>
      <c r="AK133" s="63"/>
      <c r="AL133" s="53"/>
      <c r="AM133" s="49"/>
      <c r="AN133" s="69" t="str">
        <f>IF($AM133="謝金経費に同じ",_xlfn.XLOOKUP(AG133,プルダウン用!$AQ$3:$AQ$12,プルダウン用!$AR$3:$AR$12,"",0),_xlfn.XLOOKUP($AM133,プルダウン用!$AH$3:$AH$5,プルダウン用!$AI$3:$AI$5,""))</f>
        <v/>
      </c>
      <c r="AO133" s="85" t="str">
        <f>IF($AN133="学内非常勤講師",_xlfn.XLOOKUP($N133,プルダウン用!$AW$3:$AW$7,プルダウン用!AX$3:AX$7,"",0),_xlfn.XLOOKUP($AN133,プルダウン用!$AQ$3:$AQ$12,プルダウン用!AS$3:AS$12,"",0))</f>
        <v/>
      </c>
      <c r="AP133" s="85" t="str">
        <f>IF($AN133="学内非常勤講師",_xlfn.XLOOKUP($N133,プルダウン用!$AW$3:$AW$7,プルダウン用!AY$3:AY$7,"",0),_xlfn.XLOOKUP($AN133,プルダウン用!$AQ$3:$AQ$12,プルダウン用!AT$3:AT$12,"",0))</f>
        <v/>
      </c>
      <c r="AQ133" s="85" t="str">
        <f>IF($AN133="学内非常勤講師",_xlfn.XLOOKUP($N133,プルダウン用!$AW$3:$AW$7,プルダウン用!AZ$3:AZ$7,"",0),_xlfn.XLOOKUP($AN133,プルダウン用!$AQ$3:$AQ$12,プルダウン用!AU$3:AU$12,"",0))</f>
        <v/>
      </c>
      <c r="AR133" s="79"/>
    </row>
    <row r="134" spans="2:44" ht="23.25" customHeight="1" x14ac:dyDescent="0.15">
      <c r="B134" s="54" t="str">
        <f t="shared" si="1"/>
        <v/>
      </c>
      <c r="C134" s="64"/>
      <c r="D134" s="64"/>
      <c r="E134" s="52"/>
      <c r="F134" s="52"/>
      <c r="G134" s="52"/>
      <c r="H134" s="53"/>
      <c r="I134" s="51"/>
      <c r="J134" s="7"/>
      <c r="K134" s="7"/>
      <c r="L134" s="52"/>
      <c r="M134" s="52"/>
      <c r="N134" s="49"/>
      <c r="O134" s="7"/>
      <c r="P134" s="50"/>
      <c r="Q134" s="51"/>
      <c r="R134" s="51"/>
      <c r="S134" s="48"/>
      <c r="T134" s="48"/>
      <c r="U134" s="48"/>
      <c r="V134" s="48"/>
      <c r="W134" s="48"/>
      <c r="X134" s="48"/>
      <c r="Y134" s="54" t="s">
        <v>92</v>
      </c>
      <c r="Z134" s="55" t="str">
        <f>IF(AND($M134="雇用", OR($R134="集中", $R134="期間内"),$N134&lt;&gt;"その他"),"担当開始日要追記",_xlfn.XLOOKUP($P134,プルダウン用!$S$3:$S$12,プルダウン用!T$3:T$12,"",0))</f>
        <v/>
      </c>
      <c r="AA134" s="55" t="str">
        <f>IF(AND($M134="雇用", OR($R134="集中", $R134="期間内"),$N134&lt;&gt;"その他"),"担当終了日要追記",_xlfn.XLOOKUP($P134,プルダウン用!$S$3:$S$12,プルダウン用!U$3:U$12,"",0))</f>
        <v/>
      </c>
      <c r="AB134" s="49"/>
      <c r="AC134" s="49"/>
      <c r="AD134" s="7"/>
      <c r="AE134" s="7"/>
      <c r="AF134" s="49"/>
      <c r="AG134" s="49"/>
      <c r="AH134" s="85" t="str">
        <f>_xlfn.XLOOKUP($AG134,プルダウン用!$AC$3:$AC$10,プルダウン用!AD$3:AD$10,"",0)</f>
        <v/>
      </c>
      <c r="AI134" s="85" t="str">
        <f>_xlfn.XLOOKUP($AG134,プルダウン用!$AC$3:$AC$10,プルダウン用!AE$3:AE$10,"",0)</f>
        <v/>
      </c>
      <c r="AJ134" s="85" t="str">
        <f>_xlfn.XLOOKUP($AG134,プルダウン用!$AC$3:$AC$10,プルダウン用!AF$3:AF$10,"",0)</f>
        <v/>
      </c>
      <c r="AK134" s="63"/>
      <c r="AL134" s="53"/>
      <c r="AM134" s="49"/>
      <c r="AN134" s="69" t="str">
        <f>IF($AM134="謝金経費に同じ",_xlfn.XLOOKUP(AG134,プルダウン用!$AQ$3:$AQ$12,プルダウン用!$AR$3:$AR$12,"",0),_xlfn.XLOOKUP($AM134,プルダウン用!$AH$3:$AH$5,プルダウン用!$AI$3:$AI$5,""))</f>
        <v/>
      </c>
      <c r="AO134" s="85" t="str">
        <f>IF($AN134="学内非常勤講師",_xlfn.XLOOKUP($N134,プルダウン用!$AW$3:$AW$7,プルダウン用!AX$3:AX$7,"",0),_xlfn.XLOOKUP($AN134,プルダウン用!$AQ$3:$AQ$12,プルダウン用!AS$3:AS$12,"",0))</f>
        <v/>
      </c>
      <c r="AP134" s="85" t="str">
        <f>IF($AN134="学内非常勤講師",_xlfn.XLOOKUP($N134,プルダウン用!$AW$3:$AW$7,プルダウン用!AY$3:AY$7,"",0),_xlfn.XLOOKUP($AN134,プルダウン用!$AQ$3:$AQ$12,プルダウン用!AT$3:AT$12,"",0))</f>
        <v/>
      </c>
      <c r="AQ134" s="85" t="str">
        <f>IF($AN134="学内非常勤講師",_xlfn.XLOOKUP($N134,プルダウン用!$AW$3:$AW$7,プルダウン用!AZ$3:AZ$7,"",0),_xlfn.XLOOKUP($AN134,プルダウン用!$AQ$3:$AQ$12,プルダウン用!AU$3:AU$12,"",0))</f>
        <v/>
      </c>
      <c r="AR134" s="79"/>
    </row>
    <row r="135" spans="2:44" ht="23.25" customHeight="1" x14ac:dyDescent="0.15">
      <c r="B135" s="54" t="str">
        <f t="shared" si="1"/>
        <v/>
      </c>
      <c r="C135" s="64"/>
      <c r="D135" s="64"/>
      <c r="E135" s="52"/>
      <c r="F135" s="52"/>
      <c r="G135" s="52"/>
      <c r="H135" s="53"/>
      <c r="I135" s="51"/>
      <c r="J135" s="7"/>
      <c r="K135" s="7"/>
      <c r="L135" s="52"/>
      <c r="M135" s="52"/>
      <c r="N135" s="49"/>
      <c r="O135" s="7"/>
      <c r="P135" s="50"/>
      <c r="Q135" s="51"/>
      <c r="R135" s="51"/>
      <c r="S135" s="48"/>
      <c r="T135" s="48"/>
      <c r="U135" s="48"/>
      <c r="V135" s="48"/>
      <c r="W135" s="48"/>
      <c r="X135" s="48"/>
      <c r="Y135" s="54" t="s">
        <v>92</v>
      </c>
      <c r="Z135" s="55" t="str">
        <f>IF(AND($M135="雇用", OR($R135="集中", $R135="期間内"),$N135&lt;&gt;"その他"),"担当開始日要追記",_xlfn.XLOOKUP($P135,プルダウン用!$S$3:$S$12,プルダウン用!T$3:T$12,"",0))</f>
        <v/>
      </c>
      <c r="AA135" s="55" t="str">
        <f>IF(AND($M135="雇用", OR($R135="集中", $R135="期間内"),$N135&lt;&gt;"その他"),"担当終了日要追記",_xlfn.XLOOKUP($P135,プルダウン用!$S$3:$S$12,プルダウン用!U$3:U$12,"",0))</f>
        <v/>
      </c>
      <c r="AB135" s="49"/>
      <c r="AC135" s="49"/>
      <c r="AD135" s="7"/>
      <c r="AE135" s="7"/>
      <c r="AF135" s="49"/>
      <c r="AG135" s="49"/>
      <c r="AH135" s="85" t="str">
        <f>_xlfn.XLOOKUP($AG135,プルダウン用!$AC$3:$AC$10,プルダウン用!AD$3:AD$10,"",0)</f>
        <v/>
      </c>
      <c r="AI135" s="85" t="str">
        <f>_xlfn.XLOOKUP($AG135,プルダウン用!$AC$3:$AC$10,プルダウン用!AE$3:AE$10,"",0)</f>
        <v/>
      </c>
      <c r="AJ135" s="85" t="str">
        <f>_xlfn.XLOOKUP($AG135,プルダウン用!$AC$3:$AC$10,プルダウン用!AF$3:AF$10,"",0)</f>
        <v/>
      </c>
      <c r="AK135" s="63"/>
      <c r="AL135" s="53"/>
      <c r="AM135" s="49"/>
      <c r="AN135" s="69" t="str">
        <f>IF($AM135="謝金経費に同じ",_xlfn.XLOOKUP(AG135,プルダウン用!$AQ$3:$AQ$12,プルダウン用!$AR$3:$AR$12,"",0),_xlfn.XLOOKUP($AM135,プルダウン用!$AH$3:$AH$5,プルダウン用!$AI$3:$AI$5,""))</f>
        <v/>
      </c>
      <c r="AO135" s="85" t="str">
        <f>IF($AN135="学内非常勤講師",_xlfn.XLOOKUP($N135,プルダウン用!$AW$3:$AW$7,プルダウン用!AX$3:AX$7,"",0),_xlfn.XLOOKUP($AN135,プルダウン用!$AQ$3:$AQ$12,プルダウン用!AS$3:AS$12,"",0))</f>
        <v/>
      </c>
      <c r="AP135" s="85" t="str">
        <f>IF($AN135="学内非常勤講師",_xlfn.XLOOKUP($N135,プルダウン用!$AW$3:$AW$7,プルダウン用!AY$3:AY$7,"",0),_xlfn.XLOOKUP($AN135,プルダウン用!$AQ$3:$AQ$12,プルダウン用!AT$3:AT$12,"",0))</f>
        <v/>
      </c>
      <c r="AQ135" s="85" t="str">
        <f>IF($AN135="学内非常勤講師",_xlfn.XLOOKUP($N135,プルダウン用!$AW$3:$AW$7,プルダウン用!AZ$3:AZ$7,"",0),_xlfn.XLOOKUP($AN135,プルダウン用!$AQ$3:$AQ$12,プルダウン用!AU$3:AU$12,"",0))</f>
        <v/>
      </c>
      <c r="AR135" s="79"/>
    </row>
    <row r="136" spans="2:44" ht="23.25" customHeight="1" x14ac:dyDescent="0.15">
      <c r="B136" s="54" t="str">
        <f t="shared" si="1"/>
        <v/>
      </c>
      <c r="C136" s="64"/>
      <c r="D136" s="64"/>
      <c r="E136" s="52"/>
      <c r="F136" s="52"/>
      <c r="G136" s="52"/>
      <c r="H136" s="53"/>
      <c r="I136" s="51"/>
      <c r="J136" s="7"/>
      <c r="K136" s="7"/>
      <c r="L136" s="52"/>
      <c r="M136" s="52"/>
      <c r="N136" s="49"/>
      <c r="O136" s="7"/>
      <c r="P136" s="50"/>
      <c r="Q136" s="51"/>
      <c r="R136" s="51"/>
      <c r="S136" s="48"/>
      <c r="T136" s="48"/>
      <c r="U136" s="48"/>
      <c r="V136" s="48"/>
      <c r="W136" s="48"/>
      <c r="X136" s="48"/>
      <c r="Y136" s="54" t="s">
        <v>92</v>
      </c>
      <c r="Z136" s="55" t="str">
        <f>IF(AND($M136="雇用", OR($R136="集中", $R136="期間内"),$N136&lt;&gt;"その他"),"担当開始日要追記",_xlfn.XLOOKUP($P136,プルダウン用!$S$3:$S$12,プルダウン用!T$3:T$12,"",0))</f>
        <v/>
      </c>
      <c r="AA136" s="55" t="str">
        <f>IF(AND($M136="雇用", OR($R136="集中", $R136="期間内"),$N136&lt;&gt;"その他"),"担当終了日要追記",_xlfn.XLOOKUP($P136,プルダウン用!$S$3:$S$12,プルダウン用!U$3:U$12,"",0))</f>
        <v/>
      </c>
      <c r="AB136" s="49"/>
      <c r="AC136" s="49"/>
      <c r="AD136" s="7"/>
      <c r="AE136" s="7"/>
      <c r="AF136" s="49"/>
      <c r="AG136" s="49"/>
      <c r="AH136" s="85" t="str">
        <f>_xlfn.XLOOKUP($AG136,プルダウン用!$AC$3:$AC$10,プルダウン用!AD$3:AD$10,"",0)</f>
        <v/>
      </c>
      <c r="AI136" s="85" t="str">
        <f>_xlfn.XLOOKUP($AG136,プルダウン用!$AC$3:$AC$10,プルダウン用!AE$3:AE$10,"",0)</f>
        <v/>
      </c>
      <c r="AJ136" s="85" t="str">
        <f>_xlfn.XLOOKUP($AG136,プルダウン用!$AC$3:$AC$10,プルダウン用!AF$3:AF$10,"",0)</f>
        <v/>
      </c>
      <c r="AK136" s="63"/>
      <c r="AL136" s="53"/>
      <c r="AM136" s="49"/>
      <c r="AN136" s="69" t="str">
        <f>IF($AM136="謝金経費に同じ",_xlfn.XLOOKUP(AG136,プルダウン用!$AQ$3:$AQ$12,プルダウン用!$AR$3:$AR$12,"",0),_xlfn.XLOOKUP($AM136,プルダウン用!$AH$3:$AH$5,プルダウン用!$AI$3:$AI$5,""))</f>
        <v/>
      </c>
      <c r="AO136" s="85" t="str">
        <f>IF($AN136="学内非常勤講師",_xlfn.XLOOKUP($N136,プルダウン用!$AW$3:$AW$7,プルダウン用!AX$3:AX$7,"",0),_xlfn.XLOOKUP($AN136,プルダウン用!$AQ$3:$AQ$12,プルダウン用!AS$3:AS$12,"",0))</f>
        <v/>
      </c>
      <c r="AP136" s="85" t="str">
        <f>IF($AN136="学内非常勤講師",_xlfn.XLOOKUP($N136,プルダウン用!$AW$3:$AW$7,プルダウン用!AY$3:AY$7,"",0),_xlfn.XLOOKUP($AN136,プルダウン用!$AQ$3:$AQ$12,プルダウン用!AT$3:AT$12,"",0))</f>
        <v/>
      </c>
      <c r="AQ136" s="85" t="str">
        <f>IF($AN136="学内非常勤講師",_xlfn.XLOOKUP($N136,プルダウン用!$AW$3:$AW$7,プルダウン用!AZ$3:AZ$7,"",0),_xlfn.XLOOKUP($AN136,プルダウン用!$AQ$3:$AQ$12,プルダウン用!AU$3:AU$12,"",0))</f>
        <v/>
      </c>
      <c r="AR136" s="79"/>
    </row>
    <row r="137" spans="2:44" ht="23.25" customHeight="1" x14ac:dyDescent="0.15">
      <c r="B137" s="54" t="str">
        <f t="shared" si="1"/>
        <v/>
      </c>
      <c r="C137" s="64"/>
      <c r="D137" s="64"/>
      <c r="E137" s="52"/>
      <c r="F137" s="52"/>
      <c r="G137" s="52"/>
      <c r="H137" s="53"/>
      <c r="I137" s="51"/>
      <c r="J137" s="7"/>
      <c r="K137" s="7"/>
      <c r="L137" s="52"/>
      <c r="M137" s="52"/>
      <c r="N137" s="49"/>
      <c r="O137" s="7"/>
      <c r="P137" s="50"/>
      <c r="Q137" s="51"/>
      <c r="R137" s="51"/>
      <c r="S137" s="48"/>
      <c r="T137" s="48"/>
      <c r="U137" s="48"/>
      <c r="V137" s="48"/>
      <c r="W137" s="48"/>
      <c r="X137" s="48"/>
      <c r="Y137" s="54" t="s">
        <v>92</v>
      </c>
      <c r="Z137" s="55" t="str">
        <f>IF(AND($M137="雇用", OR($R137="集中", $R137="期間内"),$N137&lt;&gt;"その他"),"担当開始日要追記",_xlfn.XLOOKUP($P137,プルダウン用!$S$3:$S$12,プルダウン用!T$3:T$12,"",0))</f>
        <v/>
      </c>
      <c r="AA137" s="55" t="str">
        <f>IF(AND($M137="雇用", OR($R137="集中", $R137="期間内"),$N137&lt;&gt;"その他"),"担当終了日要追記",_xlfn.XLOOKUP($P137,プルダウン用!$S$3:$S$12,プルダウン用!U$3:U$12,"",0))</f>
        <v/>
      </c>
      <c r="AB137" s="49"/>
      <c r="AC137" s="49"/>
      <c r="AD137" s="7"/>
      <c r="AE137" s="7"/>
      <c r="AF137" s="49"/>
      <c r="AG137" s="49"/>
      <c r="AH137" s="85" t="str">
        <f>_xlfn.XLOOKUP($AG137,プルダウン用!$AC$3:$AC$10,プルダウン用!AD$3:AD$10,"",0)</f>
        <v/>
      </c>
      <c r="AI137" s="85" t="str">
        <f>_xlfn.XLOOKUP($AG137,プルダウン用!$AC$3:$AC$10,プルダウン用!AE$3:AE$10,"",0)</f>
        <v/>
      </c>
      <c r="AJ137" s="85" t="str">
        <f>_xlfn.XLOOKUP($AG137,プルダウン用!$AC$3:$AC$10,プルダウン用!AF$3:AF$10,"",0)</f>
        <v/>
      </c>
      <c r="AK137" s="63"/>
      <c r="AL137" s="53"/>
      <c r="AM137" s="49"/>
      <c r="AN137" s="69" t="str">
        <f>IF($AM137="謝金経費に同じ",_xlfn.XLOOKUP(AG137,プルダウン用!$AQ$3:$AQ$12,プルダウン用!$AR$3:$AR$12,"",0),_xlfn.XLOOKUP($AM137,プルダウン用!$AH$3:$AH$5,プルダウン用!$AI$3:$AI$5,""))</f>
        <v/>
      </c>
      <c r="AO137" s="85" t="str">
        <f>IF($AN137="学内非常勤講師",_xlfn.XLOOKUP($N137,プルダウン用!$AW$3:$AW$7,プルダウン用!AX$3:AX$7,"",0),_xlfn.XLOOKUP($AN137,プルダウン用!$AQ$3:$AQ$12,プルダウン用!AS$3:AS$12,"",0))</f>
        <v/>
      </c>
      <c r="AP137" s="85" t="str">
        <f>IF($AN137="学内非常勤講師",_xlfn.XLOOKUP($N137,プルダウン用!$AW$3:$AW$7,プルダウン用!AY$3:AY$7,"",0),_xlfn.XLOOKUP($AN137,プルダウン用!$AQ$3:$AQ$12,プルダウン用!AT$3:AT$12,"",0))</f>
        <v/>
      </c>
      <c r="AQ137" s="85" t="str">
        <f>IF($AN137="学内非常勤講師",_xlfn.XLOOKUP($N137,プルダウン用!$AW$3:$AW$7,プルダウン用!AZ$3:AZ$7,"",0),_xlfn.XLOOKUP($AN137,プルダウン用!$AQ$3:$AQ$12,プルダウン用!AU$3:AU$12,"",0))</f>
        <v/>
      </c>
      <c r="AR137" s="79"/>
    </row>
    <row r="138" spans="2:44" ht="23.25" customHeight="1" x14ac:dyDescent="0.15">
      <c r="B138" s="54" t="str">
        <f t="shared" si="1"/>
        <v/>
      </c>
      <c r="C138" s="64"/>
      <c r="D138" s="64"/>
      <c r="E138" s="52"/>
      <c r="F138" s="52"/>
      <c r="G138" s="52"/>
      <c r="H138" s="53"/>
      <c r="I138" s="51"/>
      <c r="J138" s="7"/>
      <c r="K138" s="7"/>
      <c r="L138" s="52"/>
      <c r="M138" s="52"/>
      <c r="N138" s="49"/>
      <c r="O138" s="7"/>
      <c r="P138" s="50"/>
      <c r="Q138" s="51"/>
      <c r="R138" s="51"/>
      <c r="S138" s="48"/>
      <c r="T138" s="48"/>
      <c r="U138" s="48"/>
      <c r="V138" s="48"/>
      <c r="W138" s="48"/>
      <c r="X138" s="48"/>
      <c r="Y138" s="54" t="s">
        <v>92</v>
      </c>
      <c r="Z138" s="55" t="str">
        <f>IF(AND($M138="雇用", OR($R138="集中", $R138="期間内"),$N138&lt;&gt;"その他"),"担当開始日要追記",_xlfn.XLOOKUP($P138,プルダウン用!$S$3:$S$12,プルダウン用!T$3:T$12,"",0))</f>
        <v/>
      </c>
      <c r="AA138" s="55" t="str">
        <f>IF(AND($M138="雇用", OR($R138="集中", $R138="期間内"),$N138&lt;&gt;"その他"),"担当終了日要追記",_xlfn.XLOOKUP($P138,プルダウン用!$S$3:$S$12,プルダウン用!U$3:U$12,"",0))</f>
        <v/>
      </c>
      <c r="AB138" s="49"/>
      <c r="AC138" s="49"/>
      <c r="AD138" s="7"/>
      <c r="AE138" s="7"/>
      <c r="AF138" s="49"/>
      <c r="AG138" s="49"/>
      <c r="AH138" s="85" t="str">
        <f>_xlfn.XLOOKUP($AG138,プルダウン用!$AC$3:$AC$10,プルダウン用!AD$3:AD$10,"",0)</f>
        <v/>
      </c>
      <c r="AI138" s="85" t="str">
        <f>_xlfn.XLOOKUP($AG138,プルダウン用!$AC$3:$AC$10,プルダウン用!AE$3:AE$10,"",0)</f>
        <v/>
      </c>
      <c r="AJ138" s="85" t="str">
        <f>_xlfn.XLOOKUP($AG138,プルダウン用!$AC$3:$AC$10,プルダウン用!AF$3:AF$10,"",0)</f>
        <v/>
      </c>
      <c r="AK138" s="63"/>
      <c r="AL138" s="53"/>
      <c r="AM138" s="49"/>
      <c r="AN138" s="69" t="str">
        <f>IF($AM138="謝金経費に同じ",_xlfn.XLOOKUP(AG138,プルダウン用!$AQ$3:$AQ$12,プルダウン用!$AR$3:$AR$12,"",0),_xlfn.XLOOKUP($AM138,プルダウン用!$AH$3:$AH$5,プルダウン用!$AI$3:$AI$5,""))</f>
        <v/>
      </c>
      <c r="AO138" s="85" t="str">
        <f>IF($AN138="学内非常勤講師",_xlfn.XLOOKUP($N138,プルダウン用!$AW$3:$AW$7,プルダウン用!AX$3:AX$7,"",0),_xlfn.XLOOKUP($AN138,プルダウン用!$AQ$3:$AQ$12,プルダウン用!AS$3:AS$12,"",0))</f>
        <v/>
      </c>
      <c r="AP138" s="85" t="str">
        <f>IF($AN138="学内非常勤講師",_xlfn.XLOOKUP($N138,プルダウン用!$AW$3:$AW$7,プルダウン用!AY$3:AY$7,"",0),_xlfn.XLOOKUP($AN138,プルダウン用!$AQ$3:$AQ$12,プルダウン用!AT$3:AT$12,"",0))</f>
        <v/>
      </c>
      <c r="AQ138" s="85" t="str">
        <f>IF($AN138="学内非常勤講師",_xlfn.XLOOKUP($N138,プルダウン用!$AW$3:$AW$7,プルダウン用!AZ$3:AZ$7,"",0),_xlfn.XLOOKUP($AN138,プルダウン用!$AQ$3:$AQ$12,プルダウン用!AU$3:AU$12,"",0))</f>
        <v/>
      </c>
      <c r="AR138" s="79"/>
    </row>
    <row r="139" spans="2:44" ht="23.25" customHeight="1" x14ac:dyDescent="0.15">
      <c r="B139" s="54" t="str">
        <f t="shared" si="1"/>
        <v/>
      </c>
      <c r="C139" s="64"/>
      <c r="D139" s="64"/>
      <c r="E139" s="52"/>
      <c r="F139" s="52"/>
      <c r="G139" s="52"/>
      <c r="H139" s="53"/>
      <c r="I139" s="51"/>
      <c r="J139" s="7"/>
      <c r="K139" s="7"/>
      <c r="L139" s="52"/>
      <c r="M139" s="52"/>
      <c r="N139" s="49"/>
      <c r="O139" s="7"/>
      <c r="P139" s="50"/>
      <c r="Q139" s="51"/>
      <c r="R139" s="51"/>
      <c r="S139" s="48"/>
      <c r="T139" s="48"/>
      <c r="U139" s="48"/>
      <c r="V139" s="48"/>
      <c r="W139" s="48"/>
      <c r="X139" s="48"/>
      <c r="Y139" s="54" t="s">
        <v>92</v>
      </c>
      <c r="Z139" s="55" t="str">
        <f>IF(AND($M139="雇用", OR($R139="集中", $R139="期間内"),$N139&lt;&gt;"その他"),"担当開始日要追記",_xlfn.XLOOKUP($P139,プルダウン用!$S$3:$S$12,プルダウン用!T$3:T$12,"",0))</f>
        <v/>
      </c>
      <c r="AA139" s="55" t="str">
        <f>IF(AND($M139="雇用", OR($R139="集中", $R139="期間内"),$N139&lt;&gt;"その他"),"担当終了日要追記",_xlfn.XLOOKUP($P139,プルダウン用!$S$3:$S$12,プルダウン用!U$3:U$12,"",0))</f>
        <v/>
      </c>
      <c r="AB139" s="49"/>
      <c r="AC139" s="49"/>
      <c r="AD139" s="7"/>
      <c r="AE139" s="7"/>
      <c r="AF139" s="49"/>
      <c r="AG139" s="49"/>
      <c r="AH139" s="85" t="str">
        <f>_xlfn.XLOOKUP($AG139,プルダウン用!$AC$3:$AC$10,プルダウン用!AD$3:AD$10,"",0)</f>
        <v/>
      </c>
      <c r="AI139" s="85" t="str">
        <f>_xlfn.XLOOKUP($AG139,プルダウン用!$AC$3:$AC$10,プルダウン用!AE$3:AE$10,"",0)</f>
        <v/>
      </c>
      <c r="AJ139" s="85" t="str">
        <f>_xlfn.XLOOKUP($AG139,プルダウン用!$AC$3:$AC$10,プルダウン用!AF$3:AF$10,"",0)</f>
        <v/>
      </c>
      <c r="AK139" s="63"/>
      <c r="AL139" s="53"/>
      <c r="AM139" s="49"/>
      <c r="AN139" s="69" t="str">
        <f>IF($AM139="謝金経費に同じ",_xlfn.XLOOKUP(AG139,プルダウン用!$AQ$3:$AQ$12,プルダウン用!$AR$3:$AR$12,"",0),_xlfn.XLOOKUP($AM139,プルダウン用!$AH$3:$AH$5,プルダウン用!$AI$3:$AI$5,""))</f>
        <v/>
      </c>
      <c r="AO139" s="85" t="str">
        <f>IF($AN139="学内非常勤講師",_xlfn.XLOOKUP($N139,プルダウン用!$AW$3:$AW$7,プルダウン用!AX$3:AX$7,"",0),_xlfn.XLOOKUP($AN139,プルダウン用!$AQ$3:$AQ$12,プルダウン用!AS$3:AS$12,"",0))</f>
        <v/>
      </c>
      <c r="AP139" s="85" t="str">
        <f>IF($AN139="学内非常勤講師",_xlfn.XLOOKUP($N139,プルダウン用!$AW$3:$AW$7,プルダウン用!AY$3:AY$7,"",0),_xlfn.XLOOKUP($AN139,プルダウン用!$AQ$3:$AQ$12,プルダウン用!AT$3:AT$12,"",0))</f>
        <v/>
      </c>
      <c r="AQ139" s="85" t="str">
        <f>IF($AN139="学内非常勤講師",_xlfn.XLOOKUP($N139,プルダウン用!$AW$3:$AW$7,プルダウン用!AZ$3:AZ$7,"",0),_xlfn.XLOOKUP($AN139,プルダウン用!$AQ$3:$AQ$12,プルダウン用!AU$3:AU$12,"",0))</f>
        <v/>
      </c>
      <c r="AR139" s="79"/>
    </row>
    <row r="140" spans="2:44" ht="23.25" customHeight="1" x14ac:dyDescent="0.15">
      <c r="B140" s="54" t="str">
        <f t="shared" si="1"/>
        <v/>
      </c>
      <c r="C140" s="64"/>
      <c r="D140" s="64"/>
      <c r="E140" s="52"/>
      <c r="F140" s="52"/>
      <c r="G140" s="52"/>
      <c r="H140" s="53"/>
      <c r="I140" s="51"/>
      <c r="J140" s="7"/>
      <c r="K140" s="7"/>
      <c r="L140" s="52"/>
      <c r="M140" s="52"/>
      <c r="N140" s="49"/>
      <c r="O140" s="7"/>
      <c r="P140" s="50"/>
      <c r="Q140" s="51"/>
      <c r="R140" s="51"/>
      <c r="S140" s="48"/>
      <c r="T140" s="48"/>
      <c r="U140" s="48"/>
      <c r="V140" s="48"/>
      <c r="W140" s="48"/>
      <c r="X140" s="48"/>
      <c r="Y140" s="54" t="s">
        <v>92</v>
      </c>
      <c r="Z140" s="55" t="str">
        <f>IF(AND($M140="雇用", OR($R140="集中", $R140="期間内"),$N140&lt;&gt;"その他"),"担当開始日要追記",_xlfn.XLOOKUP($P140,プルダウン用!$S$3:$S$12,プルダウン用!T$3:T$12,"",0))</f>
        <v/>
      </c>
      <c r="AA140" s="55" t="str">
        <f>IF(AND($M140="雇用", OR($R140="集中", $R140="期間内"),$N140&lt;&gt;"その他"),"担当終了日要追記",_xlfn.XLOOKUP($P140,プルダウン用!$S$3:$S$12,プルダウン用!U$3:U$12,"",0))</f>
        <v/>
      </c>
      <c r="AB140" s="49"/>
      <c r="AC140" s="49"/>
      <c r="AD140" s="7"/>
      <c r="AE140" s="7"/>
      <c r="AF140" s="49"/>
      <c r="AG140" s="49"/>
      <c r="AH140" s="85" t="str">
        <f>_xlfn.XLOOKUP($AG140,プルダウン用!$AC$3:$AC$10,プルダウン用!AD$3:AD$10,"",0)</f>
        <v/>
      </c>
      <c r="AI140" s="85" t="str">
        <f>_xlfn.XLOOKUP($AG140,プルダウン用!$AC$3:$AC$10,プルダウン用!AE$3:AE$10,"",0)</f>
        <v/>
      </c>
      <c r="AJ140" s="85" t="str">
        <f>_xlfn.XLOOKUP($AG140,プルダウン用!$AC$3:$AC$10,プルダウン用!AF$3:AF$10,"",0)</f>
        <v/>
      </c>
      <c r="AK140" s="63"/>
      <c r="AL140" s="53"/>
      <c r="AM140" s="49"/>
      <c r="AN140" s="69" t="str">
        <f>IF($AM140="謝金経費に同じ",_xlfn.XLOOKUP(AG140,プルダウン用!$AQ$3:$AQ$12,プルダウン用!$AR$3:$AR$12,"",0),_xlfn.XLOOKUP($AM140,プルダウン用!$AH$3:$AH$5,プルダウン用!$AI$3:$AI$5,""))</f>
        <v/>
      </c>
      <c r="AO140" s="85" t="str">
        <f>IF($AN140="学内非常勤講師",_xlfn.XLOOKUP($N140,プルダウン用!$AW$3:$AW$7,プルダウン用!AX$3:AX$7,"",0),_xlfn.XLOOKUP($AN140,プルダウン用!$AQ$3:$AQ$12,プルダウン用!AS$3:AS$12,"",0))</f>
        <v/>
      </c>
      <c r="AP140" s="85" t="str">
        <f>IF($AN140="学内非常勤講師",_xlfn.XLOOKUP($N140,プルダウン用!$AW$3:$AW$7,プルダウン用!AY$3:AY$7,"",0),_xlfn.XLOOKUP($AN140,プルダウン用!$AQ$3:$AQ$12,プルダウン用!AT$3:AT$12,"",0))</f>
        <v/>
      </c>
      <c r="AQ140" s="85" t="str">
        <f>IF($AN140="学内非常勤講師",_xlfn.XLOOKUP($N140,プルダウン用!$AW$3:$AW$7,プルダウン用!AZ$3:AZ$7,"",0),_xlfn.XLOOKUP($AN140,プルダウン用!$AQ$3:$AQ$12,プルダウン用!AU$3:AU$12,"",0))</f>
        <v/>
      </c>
      <c r="AR140" s="79"/>
    </row>
    <row r="141" spans="2:44" ht="23.25" customHeight="1" x14ac:dyDescent="0.15">
      <c r="B141" s="54" t="str">
        <f t="shared" ref="B141:B204" si="2">IF(C141="","",ROW()-10)</f>
        <v/>
      </c>
      <c r="C141" s="64"/>
      <c r="D141" s="64"/>
      <c r="E141" s="52"/>
      <c r="F141" s="52"/>
      <c r="G141" s="52"/>
      <c r="H141" s="53"/>
      <c r="I141" s="51"/>
      <c r="J141" s="7"/>
      <c r="K141" s="7"/>
      <c r="L141" s="52"/>
      <c r="M141" s="52"/>
      <c r="N141" s="49"/>
      <c r="O141" s="7"/>
      <c r="P141" s="50"/>
      <c r="Q141" s="51"/>
      <c r="R141" s="51"/>
      <c r="S141" s="48"/>
      <c r="T141" s="48"/>
      <c r="U141" s="48"/>
      <c r="V141" s="48"/>
      <c r="W141" s="48"/>
      <c r="X141" s="48"/>
      <c r="Y141" s="54" t="s">
        <v>92</v>
      </c>
      <c r="Z141" s="55" t="str">
        <f>IF(AND($M141="雇用", OR($R141="集中", $R141="期間内"),$N141&lt;&gt;"その他"),"担当開始日要追記",_xlfn.XLOOKUP($P141,プルダウン用!$S$3:$S$12,プルダウン用!T$3:T$12,"",0))</f>
        <v/>
      </c>
      <c r="AA141" s="55" t="str">
        <f>IF(AND($M141="雇用", OR($R141="集中", $R141="期間内"),$N141&lt;&gt;"その他"),"担当終了日要追記",_xlfn.XLOOKUP($P141,プルダウン用!$S$3:$S$12,プルダウン用!U$3:U$12,"",0))</f>
        <v/>
      </c>
      <c r="AB141" s="49"/>
      <c r="AC141" s="49"/>
      <c r="AD141" s="7"/>
      <c r="AE141" s="7"/>
      <c r="AF141" s="49"/>
      <c r="AG141" s="49"/>
      <c r="AH141" s="85" t="str">
        <f>_xlfn.XLOOKUP($AG141,プルダウン用!$AC$3:$AC$10,プルダウン用!AD$3:AD$10,"",0)</f>
        <v/>
      </c>
      <c r="AI141" s="85" t="str">
        <f>_xlfn.XLOOKUP($AG141,プルダウン用!$AC$3:$AC$10,プルダウン用!AE$3:AE$10,"",0)</f>
        <v/>
      </c>
      <c r="AJ141" s="85" t="str">
        <f>_xlfn.XLOOKUP($AG141,プルダウン用!$AC$3:$AC$10,プルダウン用!AF$3:AF$10,"",0)</f>
        <v/>
      </c>
      <c r="AK141" s="63"/>
      <c r="AL141" s="53"/>
      <c r="AM141" s="49"/>
      <c r="AN141" s="69" t="str">
        <f>IF($AM141="謝金経費に同じ",_xlfn.XLOOKUP(AG141,プルダウン用!$AQ$3:$AQ$12,プルダウン用!$AR$3:$AR$12,"",0),_xlfn.XLOOKUP($AM141,プルダウン用!$AH$3:$AH$5,プルダウン用!$AI$3:$AI$5,""))</f>
        <v/>
      </c>
      <c r="AO141" s="85" t="str">
        <f>IF($AN141="学内非常勤講師",_xlfn.XLOOKUP($N141,プルダウン用!$AW$3:$AW$7,プルダウン用!AX$3:AX$7,"",0),_xlfn.XLOOKUP($AN141,プルダウン用!$AQ$3:$AQ$12,プルダウン用!AS$3:AS$12,"",0))</f>
        <v/>
      </c>
      <c r="AP141" s="85" t="str">
        <f>IF($AN141="学内非常勤講師",_xlfn.XLOOKUP($N141,プルダウン用!$AW$3:$AW$7,プルダウン用!AY$3:AY$7,"",0),_xlfn.XLOOKUP($AN141,プルダウン用!$AQ$3:$AQ$12,プルダウン用!AT$3:AT$12,"",0))</f>
        <v/>
      </c>
      <c r="AQ141" s="85" t="str">
        <f>IF($AN141="学内非常勤講師",_xlfn.XLOOKUP($N141,プルダウン用!$AW$3:$AW$7,プルダウン用!AZ$3:AZ$7,"",0),_xlfn.XLOOKUP($AN141,プルダウン用!$AQ$3:$AQ$12,プルダウン用!AU$3:AU$12,"",0))</f>
        <v/>
      </c>
      <c r="AR141" s="79"/>
    </row>
    <row r="142" spans="2:44" ht="23.25" customHeight="1" x14ac:dyDescent="0.15">
      <c r="B142" s="54" t="str">
        <f t="shared" si="2"/>
        <v/>
      </c>
      <c r="C142" s="64"/>
      <c r="D142" s="64"/>
      <c r="E142" s="52"/>
      <c r="F142" s="52"/>
      <c r="G142" s="52"/>
      <c r="H142" s="53"/>
      <c r="I142" s="51"/>
      <c r="J142" s="7"/>
      <c r="K142" s="7"/>
      <c r="L142" s="52"/>
      <c r="M142" s="52"/>
      <c r="N142" s="49"/>
      <c r="O142" s="7"/>
      <c r="P142" s="50"/>
      <c r="Q142" s="51"/>
      <c r="R142" s="51"/>
      <c r="S142" s="48"/>
      <c r="T142" s="48"/>
      <c r="U142" s="48"/>
      <c r="V142" s="48"/>
      <c r="W142" s="48"/>
      <c r="X142" s="48"/>
      <c r="Y142" s="54" t="s">
        <v>92</v>
      </c>
      <c r="Z142" s="55" t="str">
        <f>IF(AND($M142="雇用", OR($R142="集中", $R142="期間内"),$N142&lt;&gt;"その他"),"担当開始日要追記",_xlfn.XLOOKUP($P142,プルダウン用!$S$3:$S$12,プルダウン用!T$3:T$12,"",0))</f>
        <v/>
      </c>
      <c r="AA142" s="55" t="str">
        <f>IF(AND($M142="雇用", OR($R142="集中", $R142="期間内"),$N142&lt;&gt;"その他"),"担当終了日要追記",_xlfn.XLOOKUP($P142,プルダウン用!$S$3:$S$12,プルダウン用!U$3:U$12,"",0))</f>
        <v/>
      </c>
      <c r="AB142" s="49"/>
      <c r="AC142" s="49"/>
      <c r="AD142" s="7"/>
      <c r="AE142" s="7"/>
      <c r="AF142" s="49"/>
      <c r="AG142" s="49"/>
      <c r="AH142" s="85" t="str">
        <f>_xlfn.XLOOKUP($AG142,プルダウン用!$AC$3:$AC$10,プルダウン用!AD$3:AD$10,"",0)</f>
        <v/>
      </c>
      <c r="AI142" s="85" t="str">
        <f>_xlfn.XLOOKUP($AG142,プルダウン用!$AC$3:$AC$10,プルダウン用!AE$3:AE$10,"",0)</f>
        <v/>
      </c>
      <c r="AJ142" s="85" t="str">
        <f>_xlfn.XLOOKUP($AG142,プルダウン用!$AC$3:$AC$10,プルダウン用!AF$3:AF$10,"",0)</f>
        <v/>
      </c>
      <c r="AK142" s="63"/>
      <c r="AL142" s="53"/>
      <c r="AM142" s="49"/>
      <c r="AN142" s="69" t="str">
        <f>IF($AM142="謝金経費に同じ",_xlfn.XLOOKUP(AG142,プルダウン用!$AQ$3:$AQ$12,プルダウン用!$AR$3:$AR$12,"",0),_xlfn.XLOOKUP($AM142,プルダウン用!$AH$3:$AH$5,プルダウン用!$AI$3:$AI$5,""))</f>
        <v/>
      </c>
      <c r="AO142" s="85" t="str">
        <f>IF($AN142="学内非常勤講師",_xlfn.XLOOKUP($N142,プルダウン用!$AW$3:$AW$7,プルダウン用!AX$3:AX$7,"",0),_xlfn.XLOOKUP($AN142,プルダウン用!$AQ$3:$AQ$12,プルダウン用!AS$3:AS$12,"",0))</f>
        <v/>
      </c>
      <c r="AP142" s="85" t="str">
        <f>IF($AN142="学内非常勤講師",_xlfn.XLOOKUP($N142,プルダウン用!$AW$3:$AW$7,プルダウン用!AY$3:AY$7,"",0),_xlfn.XLOOKUP($AN142,プルダウン用!$AQ$3:$AQ$12,プルダウン用!AT$3:AT$12,"",0))</f>
        <v/>
      </c>
      <c r="AQ142" s="85" t="str">
        <f>IF($AN142="学内非常勤講師",_xlfn.XLOOKUP($N142,プルダウン用!$AW$3:$AW$7,プルダウン用!AZ$3:AZ$7,"",0),_xlfn.XLOOKUP($AN142,プルダウン用!$AQ$3:$AQ$12,プルダウン用!AU$3:AU$12,"",0))</f>
        <v/>
      </c>
      <c r="AR142" s="79"/>
    </row>
    <row r="143" spans="2:44" ht="23.25" customHeight="1" x14ac:dyDescent="0.15">
      <c r="B143" s="54" t="str">
        <f t="shared" si="2"/>
        <v/>
      </c>
      <c r="C143" s="64"/>
      <c r="D143" s="64"/>
      <c r="E143" s="52"/>
      <c r="F143" s="52"/>
      <c r="G143" s="52"/>
      <c r="H143" s="53"/>
      <c r="I143" s="51"/>
      <c r="J143" s="7"/>
      <c r="K143" s="7"/>
      <c r="L143" s="52"/>
      <c r="M143" s="52"/>
      <c r="N143" s="49"/>
      <c r="O143" s="7"/>
      <c r="P143" s="50"/>
      <c r="Q143" s="51"/>
      <c r="R143" s="51"/>
      <c r="S143" s="48"/>
      <c r="T143" s="48"/>
      <c r="U143" s="48"/>
      <c r="V143" s="48"/>
      <c r="W143" s="48"/>
      <c r="X143" s="48"/>
      <c r="Y143" s="54" t="s">
        <v>92</v>
      </c>
      <c r="Z143" s="55" t="str">
        <f>IF(AND($M143="雇用", OR($R143="集中", $R143="期間内"),$N143&lt;&gt;"その他"),"担当開始日要追記",_xlfn.XLOOKUP($P143,プルダウン用!$S$3:$S$12,プルダウン用!T$3:T$12,"",0))</f>
        <v/>
      </c>
      <c r="AA143" s="55" t="str">
        <f>IF(AND($M143="雇用", OR($R143="集中", $R143="期間内"),$N143&lt;&gt;"その他"),"担当終了日要追記",_xlfn.XLOOKUP($P143,プルダウン用!$S$3:$S$12,プルダウン用!U$3:U$12,"",0))</f>
        <v/>
      </c>
      <c r="AB143" s="49"/>
      <c r="AC143" s="49"/>
      <c r="AD143" s="7"/>
      <c r="AE143" s="7"/>
      <c r="AF143" s="49"/>
      <c r="AG143" s="49"/>
      <c r="AH143" s="85" t="str">
        <f>_xlfn.XLOOKUP($AG143,プルダウン用!$AC$3:$AC$10,プルダウン用!AD$3:AD$10,"",0)</f>
        <v/>
      </c>
      <c r="AI143" s="85" t="str">
        <f>_xlfn.XLOOKUP($AG143,プルダウン用!$AC$3:$AC$10,プルダウン用!AE$3:AE$10,"",0)</f>
        <v/>
      </c>
      <c r="AJ143" s="85" t="str">
        <f>_xlfn.XLOOKUP($AG143,プルダウン用!$AC$3:$AC$10,プルダウン用!AF$3:AF$10,"",0)</f>
        <v/>
      </c>
      <c r="AK143" s="63"/>
      <c r="AL143" s="53"/>
      <c r="AM143" s="49"/>
      <c r="AN143" s="69" t="str">
        <f>IF($AM143="謝金経費に同じ",_xlfn.XLOOKUP(AG143,プルダウン用!$AQ$3:$AQ$12,プルダウン用!$AR$3:$AR$12,"",0),_xlfn.XLOOKUP($AM143,プルダウン用!$AH$3:$AH$5,プルダウン用!$AI$3:$AI$5,""))</f>
        <v/>
      </c>
      <c r="AO143" s="85" t="str">
        <f>IF($AN143="学内非常勤講師",_xlfn.XLOOKUP($N143,プルダウン用!$AW$3:$AW$7,プルダウン用!AX$3:AX$7,"",0),_xlfn.XLOOKUP($AN143,プルダウン用!$AQ$3:$AQ$12,プルダウン用!AS$3:AS$12,"",0))</f>
        <v/>
      </c>
      <c r="AP143" s="85" t="str">
        <f>IF($AN143="学内非常勤講師",_xlfn.XLOOKUP($N143,プルダウン用!$AW$3:$AW$7,プルダウン用!AY$3:AY$7,"",0),_xlfn.XLOOKUP($AN143,プルダウン用!$AQ$3:$AQ$12,プルダウン用!AT$3:AT$12,"",0))</f>
        <v/>
      </c>
      <c r="AQ143" s="85" t="str">
        <f>IF($AN143="学内非常勤講師",_xlfn.XLOOKUP($N143,プルダウン用!$AW$3:$AW$7,プルダウン用!AZ$3:AZ$7,"",0),_xlfn.XLOOKUP($AN143,プルダウン用!$AQ$3:$AQ$12,プルダウン用!AU$3:AU$12,"",0))</f>
        <v/>
      </c>
      <c r="AR143" s="79"/>
    </row>
    <row r="144" spans="2:44" ht="23.25" customHeight="1" x14ac:dyDescent="0.15">
      <c r="B144" s="54" t="str">
        <f t="shared" si="2"/>
        <v/>
      </c>
      <c r="C144" s="64"/>
      <c r="D144" s="64"/>
      <c r="E144" s="52"/>
      <c r="F144" s="52"/>
      <c r="G144" s="52"/>
      <c r="H144" s="53"/>
      <c r="I144" s="51"/>
      <c r="J144" s="7"/>
      <c r="K144" s="7"/>
      <c r="L144" s="52"/>
      <c r="M144" s="52"/>
      <c r="N144" s="49"/>
      <c r="O144" s="7"/>
      <c r="P144" s="50"/>
      <c r="Q144" s="51"/>
      <c r="R144" s="51"/>
      <c r="S144" s="48"/>
      <c r="T144" s="48"/>
      <c r="U144" s="48"/>
      <c r="V144" s="48"/>
      <c r="W144" s="48"/>
      <c r="X144" s="48"/>
      <c r="Y144" s="54" t="s">
        <v>92</v>
      </c>
      <c r="Z144" s="55" t="str">
        <f>IF(AND($M144="雇用", OR($R144="集中", $R144="期間内"),$N144&lt;&gt;"その他"),"担当開始日要追記",_xlfn.XLOOKUP($P144,プルダウン用!$S$3:$S$12,プルダウン用!T$3:T$12,"",0))</f>
        <v/>
      </c>
      <c r="AA144" s="55" t="str">
        <f>IF(AND($M144="雇用", OR($R144="集中", $R144="期間内"),$N144&lt;&gt;"その他"),"担当終了日要追記",_xlfn.XLOOKUP($P144,プルダウン用!$S$3:$S$12,プルダウン用!U$3:U$12,"",0))</f>
        <v/>
      </c>
      <c r="AB144" s="49"/>
      <c r="AC144" s="49"/>
      <c r="AD144" s="7"/>
      <c r="AE144" s="7"/>
      <c r="AF144" s="49"/>
      <c r="AG144" s="49"/>
      <c r="AH144" s="85" t="str">
        <f>_xlfn.XLOOKUP($AG144,プルダウン用!$AC$3:$AC$10,プルダウン用!AD$3:AD$10,"",0)</f>
        <v/>
      </c>
      <c r="AI144" s="85" t="str">
        <f>_xlfn.XLOOKUP($AG144,プルダウン用!$AC$3:$AC$10,プルダウン用!AE$3:AE$10,"",0)</f>
        <v/>
      </c>
      <c r="AJ144" s="85" t="str">
        <f>_xlfn.XLOOKUP($AG144,プルダウン用!$AC$3:$AC$10,プルダウン用!AF$3:AF$10,"",0)</f>
        <v/>
      </c>
      <c r="AK144" s="63"/>
      <c r="AL144" s="53"/>
      <c r="AM144" s="49"/>
      <c r="AN144" s="69" t="str">
        <f>IF($AM144="謝金経費に同じ",_xlfn.XLOOKUP(AG144,プルダウン用!$AQ$3:$AQ$12,プルダウン用!$AR$3:$AR$12,"",0),_xlfn.XLOOKUP($AM144,プルダウン用!$AH$3:$AH$5,プルダウン用!$AI$3:$AI$5,""))</f>
        <v/>
      </c>
      <c r="AO144" s="85" t="str">
        <f>IF($AN144="学内非常勤講師",_xlfn.XLOOKUP($N144,プルダウン用!$AW$3:$AW$7,プルダウン用!AX$3:AX$7,"",0),_xlfn.XLOOKUP($AN144,プルダウン用!$AQ$3:$AQ$12,プルダウン用!AS$3:AS$12,"",0))</f>
        <v/>
      </c>
      <c r="AP144" s="85" t="str">
        <f>IF($AN144="学内非常勤講師",_xlfn.XLOOKUP($N144,プルダウン用!$AW$3:$AW$7,プルダウン用!AY$3:AY$7,"",0),_xlfn.XLOOKUP($AN144,プルダウン用!$AQ$3:$AQ$12,プルダウン用!AT$3:AT$12,"",0))</f>
        <v/>
      </c>
      <c r="AQ144" s="85" t="str">
        <f>IF($AN144="学内非常勤講師",_xlfn.XLOOKUP($N144,プルダウン用!$AW$3:$AW$7,プルダウン用!AZ$3:AZ$7,"",0),_xlfn.XLOOKUP($AN144,プルダウン用!$AQ$3:$AQ$12,プルダウン用!AU$3:AU$12,"",0))</f>
        <v/>
      </c>
      <c r="AR144" s="79"/>
    </row>
    <row r="145" spans="2:44" ht="23.25" customHeight="1" x14ac:dyDescent="0.15">
      <c r="B145" s="54" t="str">
        <f t="shared" si="2"/>
        <v/>
      </c>
      <c r="C145" s="64"/>
      <c r="D145" s="64"/>
      <c r="E145" s="52"/>
      <c r="F145" s="52"/>
      <c r="G145" s="52"/>
      <c r="H145" s="53"/>
      <c r="I145" s="51"/>
      <c r="J145" s="7"/>
      <c r="K145" s="7"/>
      <c r="L145" s="52"/>
      <c r="M145" s="52"/>
      <c r="N145" s="49"/>
      <c r="O145" s="7"/>
      <c r="P145" s="50"/>
      <c r="Q145" s="51"/>
      <c r="R145" s="51"/>
      <c r="S145" s="48"/>
      <c r="T145" s="48"/>
      <c r="U145" s="48"/>
      <c r="V145" s="48"/>
      <c r="W145" s="48"/>
      <c r="X145" s="48"/>
      <c r="Y145" s="54" t="s">
        <v>92</v>
      </c>
      <c r="Z145" s="55" t="str">
        <f>IF(AND($M145="雇用", OR($R145="集中", $R145="期間内"),$N145&lt;&gt;"その他"),"担当開始日要追記",_xlfn.XLOOKUP($P145,プルダウン用!$S$3:$S$12,プルダウン用!T$3:T$12,"",0))</f>
        <v/>
      </c>
      <c r="AA145" s="55" t="str">
        <f>IF(AND($M145="雇用", OR($R145="集中", $R145="期間内"),$N145&lt;&gt;"その他"),"担当終了日要追記",_xlfn.XLOOKUP($P145,プルダウン用!$S$3:$S$12,プルダウン用!U$3:U$12,"",0))</f>
        <v/>
      </c>
      <c r="AB145" s="49"/>
      <c r="AC145" s="49"/>
      <c r="AD145" s="7"/>
      <c r="AE145" s="7"/>
      <c r="AF145" s="49"/>
      <c r="AG145" s="49"/>
      <c r="AH145" s="85" t="str">
        <f>_xlfn.XLOOKUP($AG145,プルダウン用!$AC$3:$AC$10,プルダウン用!AD$3:AD$10,"",0)</f>
        <v/>
      </c>
      <c r="AI145" s="85" t="str">
        <f>_xlfn.XLOOKUP($AG145,プルダウン用!$AC$3:$AC$10,プルダウン用!AE$3:AE$10,"",0)</f>
        <v/>
      </c>
      <c r="AJ145" s="85" t="str">
        <f>_xlfn.XLOOKUP($AG145,プルダウン用!$AC$3:$AC$10,プルダウン用!AF$3:AF$10,"",0)</f>
        <v/>
      </c>
      <c r="AK145" s="63"/>
      <c r="AL145" s="53"/>
      <c r="AM145" s="49"/>
      <c r="AN145" s="69" t="str">
        <f>IF($AM145="謝金経費に同じ",_xlfn.XLOOKUP(AG145,プルダウン用!$AQ$3:$AQ$12,プルダウン用!$AR$3:$AR$12,"",0),_xlfn.XLOOKUP($AM145,プルダウン用!$AH$3:$AH$5,プルダウン用!$AI$3:$AI$5,""))</f>
        <v/>
      </c>
      <c r="AO145" s="85" t="str">
        <f>IF($AN145="学内非常勤講師",_xlfn.XLOOKUP($N145,プルダウン用!$AW$3:$AW$7,プルダウン用!AX$3:AX$7,"",0),_xlfn.XLOOKUP($AN145,プルダウン用!$AQ$3:$AQ$12,プルダウン用!AS$3:AS$12,"",0))</f>
        <v/>
      </c>
      <c r="AP145" s="85" t="str">
        <f>IF($AN145="学内非常勤講師",_xlfn.XLOOKUP($N145,プルダウン用!$AW$3:$AW$7,プルダウン用!AY$3:AY$7,"",0),_xlfn.XLOOKUP($AN145,プルダウン用!$AQ$3:$AQ$12,プルダウン用!AT$3:AT$12,"",0))</f>
        <v/>
      </c>
      <c r="AQ145" s="85" t="str">
        <f>IF($AN145="学内非常勤講師",_xlfn.XLOOKUP($N145,プルダウン用!$AW$3:$AW$7,プルダウン用!AZ$3:AZ$7,"",0),_xlfn.XLOOKUP($AN145,プルダウン用!$AQ$3:$AQ$12,プルダウン用!AU$3:AU$12,"",0))</f>
        <v/>
      </c>
      <c r="AR145" s="79"/>
    </row>
    <row r="146" spans="2:44" ht="23.25" customHeight="1" x14ac:dyDescent="0.15">
      <c r="B146" s="54" t="str">
        <f t="shared" si="2"/>
        <v/>
      </c>
      <c r="C146" s="64"/>
      <c r="D146" s="64"/>
      <c r="E146" s="52"/>
      <c r="F146" s="52"/>
      <c r="G146" s="52"/>
      <c r="H146" s="53"/>
      <c r="I146" s="51"/>
      <c r="J146" s="7"/>
      <c r="K146" s="7"/>
      <c r="L146" s="52"/>
      <c r="M146" s="52"/>
      <c r="N146" s="49"/>
      <c r="O146" s="7"/>
      <c r="P146" s="50"/>
      <c r="Q146" s="51"/>
      <c r="R146" s="51"/>
      <c r="S146" s="48"/>
      <c r="T146" s="48"/>
      <c r="U146" s="48"/>
      <c r="V146" s="48"/>
      <c r="W146" s="48"/>
      <c r="X146" s="48"/>
      <c r="Y146" s="54" t="s">
        <v>92</v>
      </c>
      <c r="Z146" s="55" t="str">
        <f>IF(AND($M146="雇用", OR($R146="集中", $R146="期間内"),$N146&lt;&gt;"その他"),"担当開始日要追記",_xlfn.XLOOKUP($P146,プルダウン用!$S$3:$S$12,プルダウン用!T$3:T$12,"",0))</f>
        <v/>
      </c>
      <c r="AA146" s="55" t="str">
        <f>IF(AND($M146="雇用", OR($R146="集中", $R146="期間内"),$N146&lt;&gt;"その他"),"担当終了日要追記",_xlfn.XLOOKUP($P146,プルダウン用!$S$3:$S$12,プルダウン用!U$3:U$12,"",0))</f>
        <v/>
      </c>
      <c r="AB146" s="49"/>
      <c r="AC146" s="49"/>
      <c r="AD146" s="7"/>
      <c r="AE146" s="7"/>
      <c r="AF146" s="49"/>
      <c r="AG146" s="49"/>
      <c r="AH146" s="85" t="str">
        <f>_xlfn.XLOOKUP($AG146,プルダウン用!$AC$3:$AC$10,プルダウン用!AD$3:AD$10,"",0)</f>
        <v/>
      </c>
      <c r="AI146" s="85" t="str">
        <f>_xlfn.XLOOKUP($AG146,プルダウン用!$AC$3:$AC$10,プルダウン用!AE$3:AE$10,"",0)</f>
        <v/>
      </c>
      <c r="AJ146" s="85" t="str">
        <f>_xlfn.XLOOKUP($AG146,プルダウン用!$AC$3:$AC$10,プルダウン用!AF$3:AF$10,"",0)</f>
        <v/>
      </c>
      <c r="AK146" s="63"/>
      <c r="AL146" s="53"/>
      <c r="AM146" s="49"/>
      <c r="AN146" s="69" t="str">
        <f>IF($AM146="謝金経費に同じ",_xlfn.XLOOKUP(AG146,プルダウン用!$AQ$3:$AQ$12,プルダウン用!$AR$3:$AR$12,"",0),_xlfn.XLOOKUP($AM146,プルダウン用!$AH$3:$AH$5,プルダウン用!$AI$3:$AI$5,""))</f>
        <v/>
      </c>
      <c r="AO146" s="85" t="str">
        <f>IF($AN146="学内非常勤講師",_xlfn.XLOOKUP($N146,プルダウン用!$AW$3:$AW$7,プルダウン用!AX$3:AX$7,"",0),_xlfn.XLOOKUP($AN146,プルダウン用!$AQ$3:$AQ$12,プルダウン用!AS$3:AS$12,"",0))</f>
        <v/>
      </c>
      <c r="AP146" s="85" t="str">
        <f>IF($AN146="学内非常勤講師",_xlfn.XLOOKUP($N146,プルダウン用!$AW$3:$AW$7,プルダウン用!AY$3:AY$7,"",0),_xlfn.XLOOKUP($AN146,プルダウン用!$AQ$3:$AQ$12,プルダウン用!AT$3:AT$12,"",0))</f>
        <v/>
      </c>
      <c r="AQ146" s="85" t="str">
        <f>IF($AN146="学内非常勤講師",_xlfn.XLOOKUP($N146,プルダウン用!$AW$3:$AW$7,プルダウン用!AZ$3:AZ$7,"",0),_xlfn.XLOOKUP($AN146,プルダウン用!$AQ$3:$AQ$12,プルダウン用!AU$3:AU$12,"",0))</f>
        <v/>
      </c>
      <c r="AR146" s="79"/>
    </row>
    <row r="147" spans="2:44" ht="23.25" customHeight="1" x14ac:dyDescent="0.15">
      <c r="B147" s="54" t="str">
        <f t="shared" si="2"/>
        <v/>
      </c>
      <c r="C147" s="64"/>
      <c r="D147" s="64"/>
      <c r="E147" s="52"/>
      <c r="F147" s="52"/>
      <c r="G147" s="52"/>
      <c r="H147" s="53"/>
      <c r="I147" s="51"/>
      <c r="J147" s="7"/>
      <c r="K147" s="7"/>
      <c r="L147" s="52"/>
      <c r="M147" s="52"/>
      <c r="N147" s="49"/>
      <c r="O147" s="7"/>
      <c r="P147" s="50"/>
      <c r="Q147" s="51"/>
      <c r="R147" s="51"/>
      <c r="S147" s="48"/>
      <c r="T147" s="48"/>
      <c r="U147" s="48"/>
      <c r="V147" s="48"/>
      <c r="W147" s="48"/>
      <c r="X147" s="48"/>
      <c r="Y147" s="54" t="s">
        <v>92</v>
      </c>
      <c r="Z147" s="55" t="str">
        <f>IF(AND($M147="雇用", OR($R147="集中", $R147="期間内"),$N147&lt;&gt;"その他"),"担当開始日要追記",_xlfn.XLOOKUP($P147,プルダウン用!$S$3:$S$12,プルダウン用!T$3:T$12,"",0))</f>
        <v/>
      </c>
      <c r="AA147" s="55" t="str">
        <f>IF(AND($M147="雇用", OR($R147="集中", $R147="期間内"),$N147&lt;&gt;"その他"),"担当終了日要追記",_xlfn.XLOOKUP($P147,プルダウン用!$S$3:$S$12,プルダウン用!U$3:U$12,"",0))</f>
        <v/>
      </c>
      <c r="AB147" s="49"/>
      <c r="AC147" s="49"/>
      <c r="AD147" s="7"/>
      <c r="AE147" s="7"/>
      <c r="AF147" s="49"/>
      <c r="AG147" s="49"/>
      <c r="AH147" s="85" t="str">
        <f>_xlfn.XLOOKUP($AG147,プルダウン用!$AC$3:$AC$10,プルダウン用!AD$3:AD$10,"",0)</f>
        <v/>
      </c>
      <c r="AI147" s="85" t="str">
        <f>_xlfn.XLOOKUP($AG147,プルダウン用!$AC$3:$AC$10,プルダウン用!AE$3:AE$10,"",0)</f>
        <v/>
      </c>
      <c r="AJ147" s="85" t="str">
        <f>_xlfn.XLOOKUP($AG147,プルダウン用!$AC$3:$AC$10,プルダウン用!AF$3:AF$10,"",0)</f>
        <v/>
      </c>
      <c r="AK147" s="63"/>
      <c r="AL147" s="53"/>
      <c r="AM147" s="49"/>
      <c r="AN147" s="69" t="str">
        <f>IF($AM147="謝金経費に同じ",_xlfn.XLOOKUP(AG147,プルダウン用!$AQ$3:$AQ$12,プルダウン用!$AR$3:$AR$12,"",0),_xlfn.XLOOKUP($AM147,プルダウン用!$AH$3:$AH$5,プルダウン用!$AI$3:$AI$5,""))</f>
        <v/>
      </c>
      <c r="AO147" s="85" t="str">
        <f>IF($AN147="学内非常勤講師",_xlfn.XLOOKUP($N147,プルダウン用!$AW$3:$AW$7,プルダウン用!AX$3:AX$7,"",0),_xlfn.XLOOKUP($AN147,プルダウン用!$AQ$3:$AQ$12,プルダウン用!AS$3:AS$12,"",0))</f>
        <v/>
      </c>
      <c r="AP147" s="85" t="str">
        <f>IF($AN147="学内非常勤講師",_xlfn.XLOOKUP($N147,プルダウン用!$AW$3:$AW$7,プルダウン用!AY$3:AY$7,"",0),_xlfn.XLOOKUP($AN147,プルダウン用!$AQ$3:$AQ$12,プルダウン用!AT$3:AT$12,"",0))</f>
        <v/>
      </c>
      <c r="AQ147" s="85" t="str">
        <f>IF($AN147="学内非常勤講師",_xlfn.XLOOKUP($N147,プルダウン用!$AW$3:$AW$7,プルダウン用!AZ$3:AZ$7,"",0),_xlfn.XLOOKUP($AN147,プルダウン用!$AQ$3:$AQ$12,プルダウン用!AU$3:AU$12,"",0))</f>
        <v/>
      </c>
      <c r="AR147" s="79"/>
    </row>
    <row r="148" spans="2:44" ht="23.25" customHeight="1" x14ac:dyDescent="0.15">
      <c r="B148" s="54" t="str">
        <f t="shared" si="2"/>
        <v/>
      </c>
      <c r="C148" s="64"/>
      <c r="D148" s="64"/>
      <c r="E148" s="52"/>
      <c r="F148" s="52"/>
      <c r="G148" s="52"/>
      <c r="H148" s="53"/>
      <c r="I148" s="51"/>
      <c r="J148" s="7"/>
      <c r="K148" s="7"/>
      <c r="L148" s="52"/>
      <c r="M148" s="52"/>
      <c r="N148" s="49"/>
      <c r="O148" s="7"/>
      <c r="P148" s="50"/>
      <c r="Q148" s="51"/>
      <c r="R148" s="51"/>
      <c r="S148" s="48"/>
      <c r="T148" s="48"/>
      <c r="U148" s="48"/>
      <c r="V148" s="48"/>
      <c r="W148" s="48"/>
      <c r="X148" s="48"/>
      <c r="Y148" s="54" t="s">
        <v>92</v>
      </c>
      <c r="Z148" s="55" t="str">
        <f>IF(AND($M148="雇用", OR($R148="集中", $R148="期間内"),$N148&lt;&gt;"その他"),"担当開始日要追記",_xlfn.XLOOKUP($P148,プルダウン用!$S$3:$S$12,プルダウン用!T$3:T$12,"",0))</f>
        <v/>
      </c>
      <c r="AA148" s="55" t="str">
        <f>IF(AND($M148="雇用", OR($R148="集中", $R148="期間内"),$N148&lt;&gt;"その他"),"担当終了日要追記",_xlfn.XLOOKUP($P148,プルダウン用!$S$3:$S$12,プルダウン用!U$3:U$12,"",0))</f>
        <v/>
      </c>
      <c r="AB148" s="49"/>
      <c r="AC148" s="49"/>
      <c r="AD148" s="7"/>
      <c r="AE148" s="7"/>
      <c r="AF148" s="49"/>
      <c r="AG148" s="49"/>
      <c r="AH148" s="85" t="str">
        <f>_xlfn.XLOOKUP($AG148,プルダウン用!$AC$3:$AC$10,プルダウン用!AD$3:AD$10,"",0)</f>
        <v/>
      </c>
      <c r="AI148" s="85" t="str">
        <f>_xlfn.XLOOKUP($AG148,プルダウン用!$AC$3:$AC$10,プルダウン用!AE$3:AE$10,"",0)</f>
        <v/>
      </c>
      <c r="AJ148" s="85" t="str">
        <f>_xlfn.XLOOKUP($AG148,プルダウン用!$AC$3:$AC$10,プルダウン用!AF$3:AF$10,"",0)</f>
        <v/>
      </c>
      <c r="AK148" s="63"/>
      <c r="AL148" s="53"/>
      <c r="AM148" s="49"/>
      <c r="AN148" s="69" t="str">
        <f>IF($AM148="謝金経費に同じ",_xlfn.XLOOKUP(AG148,プルダウン用!$AQ$3:$AQ$12,プルダウン用!$AR$3:$AR$12,"",0),_xlfn.XLOOKUP($AM148,プルダウン用!$AH$3:$AH$5,プルダウン用!$AI$3:$AI$5,""))</f>
        <v/>
      </c>
      <c r="AO148" s="85" t="str">
        <f>IF($AN148="学内非常勤講師",_xlfn.XLOOKUP($N148,プルダウン用!$AW$3:$AW$7,プルダウン用!AX$3:AX$7,"",0),_xlfn.XLOOKUP($AN148,プルダウン用!$AQ$3:$AQ$12,プルダウン用!AS$3:AS$12,"",0))</f>
        <v/>
      </c>
      <c r="AP148" s="85" t="str">
        <f>IF($AN148="学内非常勤講師",_xlfn.XLOOKUP($N148,プルダウン用!$AW$3:$AW$7,プルダウン用!AY$3:AY$7,"",0),_xlfn.XLOOKUP($AN148,プルダウン用!$AQ$3:$AQ$12,プルダウン用!AT$3:AT$12,"",0))</f>
        <v/>
      </c>
      <c r="AQ148" s="85" t="str">
        <f>IF($AN148="学内非常勤講師",_xlfn.XLOOKUP($N148,プルダウン用!$AW$3:$AW$7,プルダウン用!AZ$3:AZ$7,"",0),_xlfn.XLOOKUP($AN148,プルダウン用!$AQ$3:$AQ$12,プルダウン用!AU$3:AU$12,"",0))</f>
        <v/>
      </c>
      <c r="AR148" s="79"/>
    </row>
    <row r="149" spans="2:44" ht="23.25" customHeight="1" x14ac:dyDescent="0.15">
      <c r="B149" s="54" t="str">
        <f t="shared" si="2"/>
        <v/>
      </c>
      <c r="C149" s="64"/>
      <c r="D149" s="64"/>
      <c r="E149" s="52"/>
      <c r="F149" s="52"/>
      <c r="G149" s="52"/>
      <c r="H149" s="53"/>
      <c r="I149" s="51"/>
      <c r="J149" s="7"/>
      <c r="K149" s="7"/>
      <c r="L149" s="52"/>
      <c r="M149" s="52"/>
      <c r="N149" s="49"/>
      <c r="O149" s="7"/>
      <c r="P149" s="50"/>
      <c r="Q149" s="51"/>
      <c r="R149" s="51"/>
      <c r="S149" s="48"/>
      <c r="T149" s="48"/>
      <c r="U149" s="48"/>
      <c r="V149" s="48"/>
      <c r="W149" s="48"/>
      <c r="X149" s="48"/>
      <c r="Y149" s="54" t="s">
        <v>92</v>
      </c>
      <c r="Z149" s="55" t="str">
        <f>IF(AND($M149="雇用", OR($R149="集中", $R149="期間内"),$N149&lt;&gt;"その他"),"担当開始日要追記",_xlfn.XLOOKUP($P149,プルダウン用!$S$3:$S$12,プルダウン用!T$3:T$12,"",0))</f>
        <v/>
      </c>
      <c r="AA149" s="55" t="str">
        <f>IF(AND($M149="雇用", OR($R149="集中", $R149="期間内"),$N149&lt;&gt;"その他"),"担当終了日要追記",_xlfn.XLOOKUP($P149,プルダウン用!$S$3:$S$12,プルダウン用!U$3:U$12,"",0))</f>
        <v/>
      </c>
      <c r="AB149" s="49"/>
      <c r="AC149" s="49"/>
      <c r="AD149" s="7"/>
      <c r="AE149" s="7"/>
      <c r="AF149" s="49"/>
      <c r="AG149" s="49"/>
      <c r="AH149" s="85" t="str">
        <f>_xlfn.XLOOKUP($AG149,プルダウン用!$AC$3:$AC$10,プルダウン用!AD$3:AD$10,"",0)</f>
        <v/>
      </c>
      <c r="AI149" s="85" t="str">
        <f>_xlfn.XLOOKUP($AG149,プルダウン用!$AC$3:$AC$10,プルダウン用!AE$3:AE$10,"",0)</f>
        <v/>
      </c>
      <c r="AJ149" s="85" t="str">
        <f>_xlfn.XLOOKUP($AG149,プルダウン用!$AC$3:$AC$10,プルダウン用!AF$3:AF$10,"",0)</f>
        <v/>
      </c>
      <c r="AK149" s="63"/>
      <c r="AL149" s="53"/>
      <c r="AM149" s="49"/>
      <c r="AN149" s="69" t="str">
        <f>IF($AM149="謝金経費に同じ",_xlfn.XLOOKUP(AG149,プルダウン用!$AQ$3:$AQ$12,プルダウン用!$AR$3:$AR$12,"",0),_xlfn.XLOOKUP($AM149,プルダウン用!$AH$3:$AH$5,プルダウン用!$AI$3:$AI$5,""))</f>
        <v/>
      </c>
      <c r="AO149" s="85" t="str">
        <f>IF($AN149="学内非常勤講師",_xlfn.XLOOKUP($N149,プルダウン用!$AW$3:$AW$7,プルダウン用!AX$3:AX$7,"",0),_xlfn.XLOOKUP($AN149,プルダウン用!$AQ$3:$AQ$12,プルダウン用!AS$3:AS$12,"",0))</f>
        <v/>
      </c>
      <c r="AP149" s="85" t="str">
        <f>IF($AN149="学内非常勤講師",_xlfn.XLOOKUP($N149,プルダウン用!$AW$3:$AW$7,プルダウン用!AY$3:AY$7,"",0),_xlfn.XLOOKUP($AN149,プルダウン用!$AQ$3:$AQ$12,プルダウン用!AT$3:AT$12,"",0))</f>
        <v/>
      </c>
      <c r="AQ149" s="85" t="str">
        <f>IF($AN149="学内非常勤講師",_xlfn.XLOOKUP($N149,プルダウン用!$AW$3:$AW$7,プルダウン用!AZ$3:AZ$7,"",0),_xlfn.XLOOKUP($AN149,プルダウン用!$AQ$3:$AQ$12,プルダウン用!AU$3:AU$12,"",0))</f>
        <v/>
      </c>
      <c r="AR149" s="79"/>
    </row>
    <row r="150" spans="2:44" ht="23.25" customHeight="1" x14ac:dyDescent="0.15">
      <c r="B150" s="54" t="str">
        <f t="shared" si="2"/>
        <v/>
      </c>
      <c r="C150" s="64"/>
      <c r="D150" s="64"/>
      <c r="E150" s="52"/>
      <c r="F150" s="52"/>
      <c r="G150" s="52"/>
      <c r="H150" s="53"/>
      <c r="I150" s="51"/>
      <c r="J150" s="7"/>
      <c r="K150" s="7"/>
      <c r="L150" s="52"/>
      <c r="M150" s="52"/>
      <c r="N150" s="49"/>
      <c r="O150" s="7"/>
      <c r="P150" s="50"/>
      <c r="Q150" s="51"/>
      <c r="R150" s="51"/>
      <c r="S150" s="48"/>
      <c r="T150" s="48"/>
      <c r="U150" s="48"/>
      <c r="V150" s="48"/>
      <c r="W150" s="48"/>
      <c r="X150" s="48"/>
      <c r="Y150" s="54" t="s">
        <v>92</v>
      </c>
      <c r="Z150" s="55" t="str">
        <f>IF(AND($M150="雇用", OR($R150="集中", $R150="期間内"),$N150&lt;&gt;"その他"),"担当開始日要追記",_xlfn.XLOOKUP($P150,プルダウン用!$S$3:$S$12,プルダウン用!T$3:T$12,"",0))</f>
        <v/>
      </c>
      <c r="AA150" s="55" t="str">
        <f>IF(AND($M150="雇用", OR($R150="集中", $R150="期間内"),$N150&lt;&gt;"その他"),"担当終了日要追記",_xlfn.XLOOKUP($P150,プルダウン用!$S$3:$S$12,プルダウン用!U$3:U$12,"",0))</f>
        <v/>
      </c>
      <c r="AB150" s="49"/>
      <c r="AC150" s="49"/>
      <c r="AD150" s="7"/>
      <c r="AE150" s="7"/>
      <c r="AF150" s="49"/>
      <c r="AG150" s="49"/>
      <c r="AH150" s="85" t="str">
        <f>_xlfn.XLOOKUP($AG150,プルダウン用!$AC$3:$AC$10,プルダウン用!AD$3:AD$10,"",0)</f>
        <v/>
      </c>
      <c r="AI150" s="85" t="str">
        <f>_xlfn.XLOOKUP($AG150,プルダウン用!$AC$3:$AC$10,プルダウン用!AE$3:AE$10,"",0)</f>
        <v/>
      </c>
      <c r="AJ150" s="85" t="str">
        <f>_xlfn.XLOOKUP($AG150,プルダウン用!$AC$3:$AC$10,プルダウン用!AF$3:AF$10,"",0)</f>
        <v/>
      </c>
      <c r="AK150" s="63"/>
      <c r="AL150" s="53"/>
      <c r="AM150" s="49"/>
      <c r="AN150" s="69" t="str">
        <f>IF($AM150="謝金経費に同じ",_xlfn.XLOOKUP(AG150,プルダウン用!$AQ$3:$AQ$12,プルダウン用!$AR$3:$AR$12,"",0),_xlfn.XLOOKUP($AM150,プルダウン用!$AH$3:$AH$5,プルダウン用!$AI$3:$AI$5,""))</f>
        <v/>
      </c>
      <c r="AO150" s="85" t="str">
        <f>IF($AN150="学内非常勤講師",_xlfn.XLOOKUP($N150,プルダウン用!$AW$3:$AW$7,プルダウン用!AX$3:AX$7,"",0),_xlfn.XLOOKUP($AN150,プルダウン用!$AQ$3:$AQ$12,プルダウン用!AS$3:AS$12,"",0))</f>
        <v/>
      </c>
      <c r="AP150" s="85" t="str">
        <f>IF($AN150="学内非常勤講師",_xlfn.XLOOKUP($N150,プルダウン用!$AW$3:$AW$7,プルダウン用!AY$3:AY$7,"",0),_xlfn.XLOOKUP($AN150,プルダウン用!$AQ$3:$AQ$12,プルダウン用!AT$3:AT$12,"",0))</f>
        <v/>
      </c>
      <c r="AQ150" s="85" t="str">
        <f>IF($AN150="学内非常勤講師",_xlfn.XLOOKUP($N150,プルダウン用!$AW$3:$AW$7,プルダウン用!AZ$3:AZ$7,"",0),_xlfn.XLOOKUP($AN150,プルダウン用!$AQ$3:$AQ$12,プルダウン用!AU$3:AU$12,"",0))</f>
        <v/>
      </c>
      <c r="AR150" s="79"/>
    </row>
    <row r="151" spans="2:44" ht="23.25" customHeight="1" x14ac:dyDescent="0.15">
      <c r="B151" s="54" t="str">
        <f t="shared" si="2"/>
        <v/>
      </c>
      <c r="C151" s="64"/>
      <c r="D151" s="64"/>
      <c r="E151" s="52"/>
      <c r="F151" s="52"/>
      <c r="G151" s="52"/>
      <c r="H151" s="53"/>
      <c r="I151" s="51"/>
      <c r="J151" s="7"/>
      <c r="K151" s="7"/>
      <c r="L151" s="52"/>
      <c r="M151" s="52"/>
      <c r="N151" s="49"/>
      <c r="O151" s="7"/>
      <c r="P151" s="50"/>
      <c r="Q151" s="51"/>
      <c r="R151" s="51"/>
      <c r="S151" s="48"/>
      <c r="T151" s="48"/>
      <c r="U151" s="48"/>
      <c r="V151" s="48"/>
      <c r="W151" s="48"/>
      <c r="X151" s="48"/>
      <c r="Y151" s="54" t="s">
        <v>92</v>
      </c>
      <c r="Z151" s="55" t="str">
        <f>IF(AND($M151="雇用", OR($R151="集中", $R151="期間内"),$N151&lt;&gt;"その他"),"担当開始日要追記",_xlfn.XLOOKUP($P151,プルダウン用!$S$3:$S$12,プルダウン用!T$3:T$12,"",0))</f>
        <v/>
      </c>
      <c r="AA151" s="55" t="str">
        <f>IF(AND($M151="雇用", OR($R151="集中", $R151="期間内"),$N151&lt;&gt;"その他"),"担当終了日要追記",_xlfn.XLOOKUP($P151,プルダウン用!$S$3:$S$12,プルダウン用!U$3:U$12,"",0))</f>
        <v/>
      </c>
      <c r="AB151" s="49"/>
      <c r="AC151" s="49"/>
      <c r="AD151" s="7"/>
      <c r="AE151" s="7"/>
      <c r="AF151" s="49"/>
      <c r="AG151" s="49"/>
      <c r="AH151" s="85" t="str">
        <f>_xlfn.XLOOKUP($AG151,プルダウン用!$AC$3:$AC$10,プルダウン用!AD$3:AD$10,"",0)</f>
        <v/>
      </c>
      <c r="AI151" s="85" t="str">
        <f>_xlfn.XLOOKUP($AG151,プルダウン用!$AC$3:$AC$10,プルダウン用!AE$3:AE$10,"",0)</f>
        <v/>
      </c>
      <c r="AJ151" s="85" t="str">
        <f>_xlfn.XLOOKUP($AG151,プルダウン用!$AC$3:$AC$10,プルダウン用!AF$3:AF$10,"",0)</f>
        <v/>
      </c>
      <c r="AK151" s="63"/>
      <c r="AL151" s="53"/>
      <c r="AM151" s="49"/>
      <c r="AN151" s="69" t="str">
        <f>IF($AM151="謝金経費に同じ",_xlfn.XLOOKUP(AG151,プルダウン用!$AQ$3:$AQ$12,プルダウン用!$AR$3:$AR$12,"",0),_xlfn.XLOOKUP($AM151,プルダウン用!$AH$3:$AH$5,プルダウン用!$AI$3:$AI$5,""))</f>
        <v/>
      </c>
      <c r="AO151" s="85" t="str">
        <f>IF($AN151="学内非常勤講師",_xlfn.XLOOKUP($N151,プルダウン用!$AW$3:$AW$7,プルダウン用!AX$3:AX$7,"",0),_xlfn.XLOOKUP($AN151,プルダウン用!$AQ$3:$AQ$12,プルダウン用!AS$3:AS$12,"",0))</f>
        <v/>
      </c>
      <c r="AP151" s="85" t="str">
        <f>IF($AN151="学内非常勤講師",_xlfn.XLOOKUP($N151,プルダウン用!$AW$3:$AW$7,プルダウン用!AY$3:AY$7,"",0),_xlfn.XLOOKUP($AN151,プルダウン用!$AQ$3:$AQ$12,プルダウン用!AT$3:AT$12,"",0))</f>
        <v/>
      </c>
      <c r="AQ151" s="85" t="str">
        <f>IF($AN151="学内非常勤講師",_xlfn.XLOOKUP($N151,プルダウン用!$AW$3:$AW$7,プルダウン用!AZ$3:AZ$7,"",0),_xlfn.XLOOKUP($AN151,プルダウン用!$AQ$3:$AQ$12,プルダウン用!AU$3:AU$12,"",0))</f>
        <v/>
      </c>
      <c r="AR151" s="79"/>
    </row>
    <row r="152" spans="2:44" ht="23.25" customHeight="1" x14ac:dyDescent="0.15">
      <c r="B152" s="54" t="str">
        <f t="shared" si="2"/>
        <v/>
      </c>
      <c r="C152" s="64"/>
      <c r="D152" s="64"/>
      <c r="E152" s="52"/>
      <c r="F152" s="52"/>
      <c r="G152" s="52"/>
      <c r="H152" s="53"/>
      <c r="I152" s="51"/>
      <c r="J152" s="7"/>
      <c r="K152" s="7"/>
      <c r="L152" s="52"/>
      <c r="M152" s="52"/>
      <c r="N152" s="49"/>
      <c r="O152" s="7"/>
      <c r="P152" s="50"/>
      <c r="Q152" s="51"/>
      <c r="R152" s="51"/>
      <c r="S152" s="48"/>
      <c r="T152" s="48"/>
      <c r="U152" s="48"/>
      <c r="V152" s="48"/>
      <c r="W152" s="48"/>
      <c r="X152" s="48"/>
      <c r="Y152" s="54" t="s">
        <v>92</v>
      </c>
      <c r="Z152" s="55" t="str">
        <f>IF(AND($M152="雇用", OR($R152="集中", $R152="期間内"),$N152&lt;&gt;"その他"),"担当開始日要追記",_xlfn.XLOOKUP($P152,プルダウン用!$S$3:$S$12,プルダウン用!T$3:T$12,"",0))</f>
        <v/>
      </c>
      <c r="AA152" s="55" t="str">
        <f>IF(AND($M152="雇用", OR($R152="集中", $R152="期間内"),$N152&lt;&gt;"その他"),"担当終了日要追記",_xlfn.XLOOKUP($P152,プルダウン用!$S$3:$S$12,プルダウン用!U$3:U$12,"",0))</f>
        <v/>
      </c>
      <c r="AB152" s="49"/>
      <c r="AC152" s="49"/>
      <c r="AD152" s="7"/>
      <c r="AE152" s="7"/>
      <c r="AF152" s="49"/>
      <c r="AG152" s="49"/>
      <c r="AH152" s="85" t="str">
        <f>_xlfn.XLOOKUP($AG152,プルダウン用!$AC$3:$AC$10,プルダウン用!AD$3:AD$10,"",0)</f>
        <v/>
      </c>
      <c r="AI152" s="85" t="str">
        <f>_xlfn.XLOOKUP($AG152,プルダウン用!$AC$3:$AC$10,プルダウン用!AE$3:AE$10,"",0)</f>
        <v/>
      </c>
      <c r="AJ152" s="85" t="str">
        <f>_xlfn.XLOOKUP($AG152,プルダウン用!$AC$3:$AC$10,プルダウン用!AF$3:AF$10,"",0)</f>
        <v/>
      </c>
      <c r="AK152" s="63"/>
      <c r="AL152" s="53"/>
      <c r="AM152" s="49"/>
      <c r="AN152" s="69" t="str">
        <f>IF($AM152="謝金経費に同じ",_xlfn.XLOOKUP(AG152,プルダウン用!$AQ$3:$AQ$12,プルダウン用!$AR$3:$AR$12,"",0),_xlfn.XLOOKUP($AM152,プルダウン用!$AH$3:$AH$5,プルダウン用!$AI$3:$AI$5,""))</f>
        <v/>
      </c>
      <c r="AO152" s="85" t="str">
        <f>IF($AN152="学内非常勤講師",_xlfn.XLOOKUP($N152,プルダウン用!$AW$3:$AW$7,プルダウン用!AX$3:AX$7,"",0),_xlfn.XLOOKUP($AN152,プルダウン用!$AQ$3:$AQ$12,プルダウン用!AS$3:AS$12,"",0))</f>
        <v/>
      </c>
      <c r="AP152" s="85" t="str">
        <f>IF($AN152="学内非常勤講師",_xlfn.XLOOKUP($N152,プルダウン用!$AW$3:$AW$7,プルダウン用!AY$3:AY$7,"",0),_xlfn.XLOOKUP($AN152,プルダウン用!$AQ$3:$AQ$12,プルダウン用!AT$3:AT$12,"",0))</f>
        <v/>
      </c>
      <c r="AQ152" s="85" t="str">
        <f>IF($AN152="学内非常勤講師",_xlfn.XLOOKUP($N152,プルダウン用!$AW$3:$AW$7,プルダウン用!AZ$3:AZ$7,"",0),_xlfn.XLOOKUP($AN152,プルダウン用!$AQ$3:$AQ$12,プルダウン用!AU$3:AU$12,"",0))</f>
        <v/>
      </c>
      <c r="AR152" s="79"/>
    </row>
    <row r="153" spans="2:44" ht="23.25" customHeight="1" x14ac:dyDescent="0.15">
      <c r="B153" s="54" t="str">
        <f t="shared" si="2"/>
        <v/>
      </c>
      <c r="C153" s="64"/>
      <c r="D153" s="64"/>
      <c r="E153" s="52"/>
      <c r="F153" s="52"/>
      <c r="G153" s="52"/>
      <c r="H153" s="53"/>
      <c r="I153" s="51"/>
      <c r="J153" s="7"/>
      <c r="K153" s="7"/>
      <c r="L153" s="52"/>
      <c r="M153" s="52"/>
      <c r="N153" s="49"/>
      <c r="O153" s="7"/>
      <c r="P153" s="50"/>
      <c r="Q153" s="51"/>
      <c r="R153" s="51"/>
      <c r="S153" s="48"/>
      <c r="T153" s="48"/>
      <c r="U153" s="48"/>
      <c r="V153" s="48"/>
      <c r="W153" s="48"/>
      <c r="X153" s="48"/>
      <c r="Y153" s="54" t="s">
        <v>92</v>
      </c>
      <c r="Z153" s="55" t="str">
        <f>IF(AND($M153="雇用", OR($R153="集中", $R153="期間内"),$N153&lt;&gt;"その他"),"担当開始日要追記",_xlfn.XLOOKUP($P153,プルダウン用!$S$3:$S$12,プルダウン用!T$3:T$12,"",0))</f>
        <v/>
      </c>
      <c r="AA153" s="55" t="str">
        <f>IF(AND($M153="雇用", OR($R153="集中", $R153="期間内"),$N153&lt;&gt;"その他"),"担当終了日要追記",_xlfn.XLOOKUP($P153,プルダウン用!$S$3:$S$12,プルダウン用!U$3:U$12,"",0))</f>
        <v/>
      </c>
      <c r="AB153" s="49"/>
      <c r="AC153" s="49"/>
      <c r="AD153" s="7"/>
      <c r="AE153" s="7"/>
      <c r="AF153" s="49"/>
      <c r="AG153" s="49"/>
      <c r="AH153" s="85" t="str">
        <f>_xlfn.XLOOKUP($AG153,プルダウン用!$AC$3:$AC$10,プルダウン用!AD$3:AD$10,"",0)</f>
        <v/>
      </c>
      <c r="AI153" s="85" t="str">
        <f>_xlfn.XLOOKUP($AG153,プルダウン用!$AC$3:$AC$10,プルダウン用!AE$3:AE$10,"",0)</f>
        <v/>
      </c>
      <c r="AJ153" s="85" t="str">
        <f>_xlfn.XLOOKUP($AG153,プルダウン用!$AC$3:$AC$10,プルダウン用!AF$3:AF$10,"",0)</f>
        <v/>
      </c>
      <c r="AK153" s="63"/>
      <c r="AL153" s="53"/>
      <c r="AM153" s="49"/>
      <c r="AN153" s="69" t="str">
        <f>IF($AM153="謝金経費に同じ",_xlfn.XLOOKUP(AG153,プルダウン用!$AQ$3:$AQ$12,プルダウン用!$AR$3:$AR$12,"",0),_xlfn.XLOOKUP($AM153,プルダウン用!$AH$3:$AH$5,プルダウン用!$AI$3:$AI$5,""))</f>
        <v/>
      </c>
      <c r="AO153" s="85" t="str">
        <f>IF($AN153="学内非常勤講師",_xlfn.XLOOKUP($N153,プルダウン用!$AW$3:$AW$7,プルダウン用!AX$3:AX$7,"",0),_xlfn.XLOOKUP($AN153,プルダウン用!$AQ$3:$AQ$12,プルダウン用!AS$3:AS$12,"",0))</f>
        <v/>
      </c>
      <c r="AP153" s="85" t="str">
        <f>IF($AN153="学内非常勤講師",_xlfn.XLOOKUP($N153,プルダウン用!$AW$3:$AW$7,プルダウン用!AY$3:AY$7,"",0),_xlfn.XLOOKUP($AN153,プルダウン用!$AQ$3:$AQ$12,プルダウン用!AT$3:AT$12,"",0))</f>
        <v/>
      </c>
      <c r="AQ153" s="85" t="str">
        <f>IF($AN153="学内非常勤講師",_xlfn.XLOOKUP($N153,プルダウン用!$AW$3:$AW$7,プルダウン用!AZ$3:AZ$7,"",0),_xlfn.XLOOKUP($AN153,プルダウン用!$AQ$3:$AQ$12,プルダウン用!AU$3:AU$12,"",0))</f>
        <v/>
      </c>
      <c r="AR153" s="79"/>
    </row>
    <row r="154" spans="2:44" ht="23.25" customHeight="1" x14ac:dyDescent="0.15">
      <c r="B154" s="54" t="str">
        <f t="shared" si="2"/>
        <v/>
      </c>
      <c r="C154" s="64"/>
      <c r="D154" s="64"/>
      <c r="E154" s="52"/>
      <c r="F154" s="52"/>
      <c r="G154" s="52"/>
      <c r="H154" s="53"/>
      <c r="I154" s="51"/>
      <c r="J154" s="7"/>
      <c r="K154" s="7"/>
      <c r="L154" s="52"/>
      <c r="M154" s="52"/>
      <c r="N154" s="49"/>
      <c r="O154" s="7"/>
      <c r="P154" s="50"/>
      <c r="Q154" s="51"/>
      <c r="R154" s="51"/>
      <c r="S154" s="48"/>
      <c r="T154" s="48"/>
      <c r="U154" s="48"/>
      <c r="V154" s="48"/>
      <c r="W154" s="48"/>
      <c r="X154" s="48"/>
      <c r="Y154" s="54" t="s">
        <v>92</v>
      </c>
      <c r="Z154" s="55" t="str">
        <f>IF(AND($M154="雇用", OR($R154="集中", $R154="期間内"),$N154&lt;&gt;"その他"),"担当開始日要追記",_xlfn.XLOOKUP($P154,プルダウン用!$S$3:$S$12,プルダウン用!T$3:T$12,"",0))</f>
        <v/>
      </c>
      <c r="AA154" s="55" t="str">
        <f>IF(AND($M154="雇用", OR($R154="集中", $R154="期間内"),$N154&lt;&gt;"その他"),"担当終了日要追記",_xlfn.XLOOKUP($P154,プルダウン用!$S$3:$S$12,プルダウン用!U$3:U$12,"",0))</f>
        <v/>
      </c>
      <c r="AB154" s="49"/>
      <c r="AC154" s="49"/>
      <c r="AD154" s="7"/>
      <c r="AE154" s="7"/>
      <c r="AF154" s="49"/>
      <c r="AG154" s="49"/>
      <c r="AH154" s="85" t="str">
        <f>_xlfn.XLOOKUP($AG154,プルダウン用!$AC$3:$AC$10,プルダウン用!AD$3:AD$10,"",0)</f>
        <v/>
      </c>
      <c r="AI154" s="85" t="str">
        <f>_xlfn.XLOOKUP($AG154,プルダウン用!$AC$3:$AC$10,プルダウン用!AE$3:AE$10,"",0)</f>
        <v/>
      </c>
      <c r="AJ154" s="85" t="str">
        <f>_xlfn.XLOOKUP($AG154,プルダウン用!$AC$3:$AC$10,プルダウン用!AF$3:AF$10,"",0)</f>
        <v/>
      </c>
      <c r="AK154" s="63"/>
      <c r="AL154" s="53"/>
      <c r="AM154" s="49"/>
      <c r="AN154" s="69" t="str">
        <f>IF($AM154="謝金経費に同じ",_xlfn.XLOOKUP(AG154,プルダウン用!$AQ$3:$AQ$12,プルダウン用!$AR$3:$AR$12,"",0),_xlfn.XLOOKUP($AM154,プルダウン用!$AH$3:$AH$5,プルダウン用!$AI$3:$AI$5,""))</f>
        <v/>
      </c>
      <c r="AO154" s="85" t="str">
        <f>IF($AN154="学内非常勤講師",_xlfn.XLOOKUP($N154,プルダウン用!$AW$3:$AW$7,プルダウン用!AX$3:AX$7,"",0),_xlfn.XLOOKUP($AN154,プルダウン用!$AQ$3:$AQ$12,プルダウン用!AS$3:AS$12,"",0))</f>
        <v/>
      </c>
      <c r="AP154" s="85" t="str">
        <f>IF($AN154="学内非常勤講師",_xlfn.XLOOKUP($N154,プルダウン用!$AW$3:$AW$7,プルダウン用!AY$3:AY$7,"",0),_xlfn.XLOOKUP($AN154,プルダウン用!$AQ$3:$AQ$12,プルダウン用!AT$3:AT$12,"",0))</f>
        <v/>
      </c>
      <c r="AQ154" s="85" t="str">
        <f>IF($AN154="学内非常勤講師",_xlfn.XLOOKUP($N154,プルダウン用!$AW$3:$AW$7,プルダウン用!AZ$3:AZ$7,"",0),_xlfn.XLOOKUP($AN154,プルダウン用!$AQ$3:$AQ$12,プルダウン用!AU$3:AU$12,"",0))</f>
        <v/>
      </c>
      <c r="AR154" s="79"/>
    </row>
    <row r="155" spans="2:44" ht="23.25" customHeight="1" x14ac:dyDescent="0.15">
      <c r="B155" s="54" t="str">
        <f t="shared" si="2"/>
        <v/>
      </c>
      <c r="C155" s="64"/>
      <c r="D155" s="64"/>
      <c r="E155" s="52"/>
      <c r="F155" s="52"/>
      <c r="G155" s="52"/>
      <c r="H155" s="53"/>
      <c r="I155" s="51"/>
      <c r="J155" s="7"/>
      <c r="K155" s="7"/>
      <c r="L155" s="52"/>
      <c r="M155" s="52"/>
      <c r="N155" s="49"/>
      <c r="O155" s="7"/>
      <c r="P155" s="50"/>
      <c r="Q155" s="51"/>
      <c r="R155" s="51"/>
      <c r="S155" s="48"/>
      <c r="T155" s="48"/>
      <c r="U155" s="48"/>
      <c r="V155" s="48"/>
      <c r="W155" s="48"/>
      <c r="X155" s="48"/>
      <c r="Y155" s="54" t="s">
        <v>92</v>
      </c>
      <c r="Z155" s="55" t="str">
        <f>IF(AND($M155="雇用", OR($R155="集中", $R155="期間内"),$N155&lt;&gt;"その他"),"担当開始日要追記",_xlfn.XLOOKUP($P155,プルダウン用!$S$3:$S$12,プルダウン用!T$3:T$12,"",0))</f>
        <v/>
      </c>
      <c r="AA155" s="55" t="str">
        <f>IF(AND($M155="雇用", OR($R155="集中", $R155="期間内"),$N155&lt;&gt;"その他"),"担当終了日要追記",_xlfn.XLOOKUP($P155,プルダウン用!$S$3:$S$12,プルダウン用!U$3:U$12,"",0))</f>
        <v/>
      </c>
      <c r="AB155" s="49"/>
      <c r="AC155" s="49"/>
      <c r="AD155" s="7"/>
      <c r="AE155" s="7"/>
      <c r="AF155" s="49"/>
      <c r="AG155" s="49"/>
      <c r="AH155" s="85" t="str">
        <f>_xlfn.XLOOKUP($AG155,プルダウン用!$AC$3:$AC$10,プルダウン用!AD$3:AD$10,"",0)</f>
        <v/>
      </c>
      <c r="AI155" s="85" t="str">
        <f>_xlfn.XLOOKUP($AG155,プルダウン用!$AC$3:$AC$10,プルダウン用!AE$3:AE$10,"",0)</f>
        <v/>
      </c>
      <c r="AJ155" s="85" t="str">
        <f>_xlfn.XLOOKUP($AG155,プルダウン用!$AC$3:$AC$10,プルダウン用!AF$3:AF$10,"",0)</f>
        <v/>
      </c>
      <c r="AK155" s="63"/>
      <c r="AL155" s="53"/>
      <c r="AM155" s="49"/>
      <c r="AN155" s="69" t="str">
        <f>IF($AM155="謝金経費に同じ",_xlfn.XLOOKUP(AG155,プルダウン用!$AQ$3:$AQ$12,プルダウン用!$AR$3:$AR$12,"",0),_xlfn.XLOOKUP($AM155,プルダウン用!$AH$3:$AH$5,プルダウン用!$AI$3:$AI$5,""))</f>
        <v/>
      </c>
      <c r="AO155" s="85" t="str">
        <f>IF($AN155="学内非常勤講師",_xlfn.XLOOKUP($N155,プルダウン用!$AW$3:$AW$7,プルダウン用!AX$3:AX$7,"",0),_xlfn.XLOOKUP($AN155,プルダウン用!$AQ$3:$AQ$12,プルダウン用!AS$3:AS$12,"",0))</f>
        <v/>
      </c>
      <c r="AP155" s="85" t="str">
        <f>IF($AN155="学内非常勤講師",_xlfn.XLOOKUP($N155,プルダウン用!$AW$3:$AW$7,プルダウン用!AY$3:AY$7,"",0),_xlfn.XLOOKUP($AN155,プルダウン用!$AQ$3:$AQ$12,プルダウン用!AT$3:AT$12,"",0))</f>
        <v/>
      </c>
      <c r="AQ155" s="85" t="str">
        <f>IF($AN155="学内非常勤講師",_xlfn.XLOOKUP($N155,プルダウン用!$AW$3:$AW$7,プルダウン用!AZ$3:AZ$7,"",0),_xlfn.XLOOKUP($AN155,プルダウン用!$AQ$3:$AQ$12,プルダウン用!AU$3:AU$12,"",0))</f>
        <v/>
      </c>
      <c r="AR155" s="79"/>
    </row>
    <row r="156" spans="2:44" ht="23.25" customHeight="1" x14ac:dyDescent="0.15">
      <c r="B156" s="54" t="str">
        <f t="shared" si="2"/>
        <v/>
      </c>
      <c r="C156" s="64"/>
      <c r="D156" s="64"/>
      <c r="E156" s="52"/>
      <c r="F156" s="52"/>
      <c r="G156" s="52"/>
      <c r="H156" s="53"/>
      <c r="I156" s="51"/>
      <c r="J156" s="7"/>
      <c r="K156" s="7"/>
      <c r="L156" s="52"/>
      <c r="M156" s="52"/>
      <c r="N156" s="49"/>
      <c r="O156" s="7"/>
      <c r="P156" s="50"/>
      <c r="Q156" s="51"/>
      <c r="R156" s="51"/>
      <c r="S156" s="48"/>
      <c r="T156" s="48"/>
      <c r="U156" s="48"/>
      <c r="V156" s="48"/>
      <c r="W156" s="48"/>
      <c r="X156" s="48"/>
      <c r="Y156" s="54" t="s">
        <v>92</v>
      </c>
      <c r="Z156" s="55" t="str">
        <f>IF(AND($M156="雇用", OR($R156="集中", $R156="期間内"),$N156&lt;&gt;"その他"),"担当開始日要追記",_xlfn.XLOOKUP($P156,プルダウン用!$S$3:$S$12,プルダウン用!T$3:T$12,"",0))</f>
        <v/>
      </c>
      <c r="AA156" s="55" t="str">
        <f>IF(AND($M156="雇用", OR($R156="集中", $R156="期間内"),$N156&lt;&gt;"その他"),"担当終了日要追記",_xlfn.XLOOKUP($P156,プルダウン用!$S$3:$S$12,プルダウン用!U$3:U$12,"",0))</f>
        <v/>
      </c>
      <c r="AB156" s="49"/>
      <c r="AC156" s="49"/>
      <c r="AD156" s="7"/>
      <c r="AE156" s="7"/>
      <c r="AF156" s="49"/>
      <c r="AG156" s="49"/>
      <c r="AH156" s="85" t="str">
        <f>_xlfn.XLOOKUP($AG156,プルダウン用!$AC$3:$AC$10,プルダウン用!AD$3:AD$10,"",0)</f>
        <v/>
      </c>
      <c r="AI156" s="85" t="str">
        <f>_xlfn.XLOOKUP($AG156,プルダウン用!$AC$3:$AC$10,プルダウン用!AE$3:AE$10,"",0)</f>
        <v/>
      </c>
      <c r="AJ156" s="85" t="str">
        <f>_xlfn.XLOOKUP($AG156,プルダウン用!$AC$3:$AC$10,プルダウン用!AF$3:AF$10,"",0)</f>
        <v/>
      </c>
      <c r="AK156" s="63"/>
      <c r="AL156" s="53"/>
      <c r="AM156" s="49"/>
      <c r="AN156" s="69" t="str">
        <f>IF($AM156="謝金経費に同じ",_xlfn.XLOOKUP(AG156,プルダウン用!$AQ$3:$AQ$12,プルダウン用!$AR$3:$AR$12,"",0),_xlfn.XLOOKUP($AM156,プルダウン用!$AH$3:$AH$5,プルダウン用!$AI$3:$AI$5,""))</f>
        <v/>
      </c>
      <c r="AO156" s="85" t="str">
        <f>IF($AN156="学内非常勤講師",_xlfn.XLOOKUP($N156,プルダウン用!$AW$3:$AW$7,プルダウン用!AX$3:AX$7,"",0),_xlfn.XLOOKUP($AN156,プルダウン用!$AQ$3:$AQ$12,プルダウン用!AS$3:AS$12,"",0))</f>
        <v/>
      </c>
      <c r="AP156" s="85" t="str">
        <f>IF($AN156="学内非常勤講師",_xlfn.XLOOKUP($N156,プルダウン用!$AW$3:$AW$7,プルダウン用!AY$3:AY$7,"",0),_xlfn.XLOOKUP($AN156,プルダウン用!$AQ$3:$AQ$12,プルダウン用!AT$3:AT$12,"",0))</f>
        <v/>
      </c>
      <c r="AQ156" s="85" t="str">
        <f>IF($AN156="学内非常勤講師",_xlfn.XLOOKUP($N156,プルダウン用!$AW$3:$AW$7,プルダウン用!AZ$3:AZ$7,"",0),_xlfn.XLOOKUP($AN156,プルダウン用!$AQ$3:$AQ$12,プルダウン用!AU$3:AU$12,"",0))</f>
        <v/>
      </c>
      <c r="AR156" s="79"/>
    </row>
    <row r="157" spans="2:44" ht="23.25" customHeight="1" x14ac:dyDescent="0.15">
      <c r="B157" s="54" t="str">
        <f t="shared" si="2"/>
        <v/>
      </c>
      <c r="C157" s="64"/>
      <c r="D157" s="64"/>
      <c r="E157" s="52"/>
      <c r="F157" s="52"/>
      <c r="G157" s="52"/>
      <c r="H157" s="53"/>
      <c r="I157" s="51"/>
      <c r="J157" s="7"/>
      <c r="K157" s="7"/>
      <c r="L157" s="52"/>
      <c r="M157" s="52"/>
      <c r="N157" s="49"/>
      <c r="O157" s="7"/>
      <c r="P157" s="50"/>
      <c r="Q157" s="51"/>
      <c r="R157" s="51"/>
      <c r="S157" s="48"/>
      <c r="T157" s="48"/>
      <c r="U157" s="48"/>
      <c r="V157" s="48"/>
      <c r="W157" s="48"/>
      <c r="X157" s="48"/>
      <c r="Y157" s="54" t="s">
        <v>92</v>
      </c>
      <c r="Z157" s="55" t="str">
        <f>IF(AND($M157="雇用", OR($R157="集中", $R157="期間内"),$N157&lt;&gt;"その他"),"担当開始日要追記",_xlfn.XLOOKUP($P157,プルダウン用!$S$3:$S$12,プルダウン用!T$3:T$12,"",0))</f>
        <v/>
      </c>
      <c r="AA157" s="55" t="str">
        <f>IF(AND($M157="雇用", OR($R157="集中", $R157="期間内"),$N157&lt;&gt;"その他"),"担当終了日要追記",_xlfn.XLOOKUP($P157,プルダウン用!$S$3:$S$12,プルダウン用!U$3:U$12,"",0))</f>
        <v/>
      </c>
      <c r="AB157" s="49"/>
      <c r="AC157" s="49"/>
      <c r="AD157" s="7"/>
      <c r="AE157" s="7"/>
      <c r="AF157" s="49"/>
      <c r="AG157" s="49"/>
      <c r="AH157" s="85" t="str">
        <f>_xlfn.XLOOKUP($AG157,プルダウン用!$AC$3:$AC$10,プルダウン用!AD$3:AD$10,"",0)</f>
        <v/>
      </c>
      <c r="AI157" s="85" t="str">
        <f>_xlfn.XLOOKUP($AG157,プルダウン用!$AC$3:$AC$10,プルダウン用!AE$3:AE$10,"",0)</f>
        <v/>
      </c>
      <c r="AJ157" s="85" t="str">
        <f>_xlfn.XLOOKUP($AG157,プルダウン用!$AC$3:$AC$10,プルダウン用!AF$3:AF$10,"",0)</f>
        <v/>
      </c>
      <c r="AK157" s="63"/>
      <c r="AL157" s="53"/>
      <c r="AM157" s="49"/>
      <c r="AN157" s="69" t="str">
        <f>IF($AM157="謝金経費に同じ",_xlfn.XLOOKUP(AG157,プルダウン用!$AQ$3:$AQ$12,プルダウン用!$AR$3:$AR$12,"",0),_xlfn.XLOOKUP($AM157,プルダウン用!$AH$3:$AH$5,プルダウン用!$AI$3:$AI$5,""))</f>
        <v/>
      </c>
      <c r="AO157" s="85" t="str">
        <f>IF($AN157="学内非常勤講師",_xlfn.XLOOKUP($N157,プルダウン用!$AW$3:$AW$7,プルダウン用!AX$3:AX$7,"",0),_xlfn.XLOOKUP($AN157,プルダウン用!$AQ$3:$AQ$12,プルダウン用!AS$3:AS$12,"",0))</f>
        <v/>
      </c>
      <c r="AP157" s="85" t="str">
        <f>IF($AN157="学内非常勤講師",_xlfn.XLOOKUP($N157,プルダウン用!$AW$3:$AW$7,プルダウン用!AY$3:AY$7,"",0),_xlfn.XLOOKUP($AN157,プルダウン用!$AQ$3:$AQ$12,プルダウン用!AT$3:AT$12,"",0))</f>
        <v/>
      </c>
      <c r="AQ157" s="85" t="str">
        <f>IF($AN157="学内非常勤講師",_xlfn.XLOOKUP($N157,プルダウン用!$AW$3:$AW$7,プルダウン用!AZ$3:AZ$7,"",0),_xlfn.XLOOKUP($AN157,プルダウン用!$AQ$3:$AQ$12,プルダウン用!AU$3:AU$12,"",0))</f>
        <v/>
      </c>
      <c r="AR157" s="79"/>
    </row>
    <row r="158" spans="2:44" ht="23.25" customHeight="1" x14ac:dyDescent="0.15">
      <c r="B158" s="54" t="str">
        <f t="shared" si="2"/>
        <v/>
      </c>
      <c r="C158" s="64"/>
      <c r="D158" s="64"/>
      <c r="E158" s="52"/>
      <c r="F158" s="52"/>
      <c r="G158" s="52"/>
      <c r="H158" s="53"/>
      <c r="I158" s="51"/>
      <c r="J158" s="7"/>
      <c r="K158" s="7"/>
      <c r="L158" s="52"/>
      <c r="M158" s="52"/>
      <c r="N158" s="49"/>
      <c r="O158" s="7"/>
      <c r="P158" s="50"/>
      <c r="Q158" s="51"/>
      <c r="R158" s="51"/>
      <c r="S158" s="48"/>
      <c r="T158" s="48"/>
      <c r="U158" s="48"/>
      <c r="V158" s="48"/>
      <c r="W158" s="48"/>
      <c r="X158" s="48"/>
      <c r="Y158" s="54" t="s">
        <v>92</v>
      </c>
      <c r="Z158" s="55" t="str">
        <f>IF(AND($M158="雇用", OR($R158="集中", $R158="期間内"),$N158&lt;&gt;"その他"),"担当開始日要追記",_xlfn.XLOOKUP($P158,プルダウン用!$S$3:$S$12,プルダウン用!T$3:T$12,"",0))</f>
        <v/>
      </c>
      <c r="AA158" s="55" t="str">
        <f>IF(AND($M158="雇用", OR($R158="集中", $R158="期間内"),$N158&lt;&gt;"その他"),"担当終了日要追記",_xlfn.XLOOKUP($P158,プルダウン用!$S$3:$S$12,プルダウン用!U$3:U$12,"",0))</f>
        <v/>
      </c>
      <c r="AB158" s="49"/>
      <c r="AC158" s="49"/>
      <c r="AD158" s="7"/>
      <c r="AE158" s="7"/>
      <c r="AF158" s="49"/>
      <c r="AG158" s="49"/>
      <c r="AH158" s="85" t="str">
        <f>_xlfn.XLOOKUP($AG158,プルダウン用!$AC$3:$AC$10,プルダウン用!AD$3:AD$10,"",0)</f>
        <v/>
      </c>
      <c r="AI158" s="85" t="str">
        <f>_xlfn.XLOOKUP($AG158,プルダウン用!$AC$3:$AC$10,プルダウン用!AE$3:AE$10,"",0)</f>
        <v/>
      </c>
      <c r="AJ158" s="85" t="str">
        <f>_xlfn.XLOOKUP($AG158,プルダウン用!$AC$3:$AC$10,プルダウン用!AF$3:AF$10,"",0)</f>
        <v/>
      </c>
      <c r="AK158" s="63"/>
      <c r="AL158" s="53"/>
      <c r="AM158" s="49"/>
      <c r="AN158" s="69" t="str">
        <f>IF($AM158="謝金経費に同じ",_xlfn.XLOOKUP(AG158,プルダウン用!$AQ$3:$AQ$12,プルダウン用!$AR$3:$AR$12,"",0),_xlfn.XLOOKUP($AM158,プルダウン用!$AH$3:$AH$5,プルダウン用!$AI$3:$AI$5,""))</f>
        <v/>
      </c>
      <c r="AO158" s="85" t="str">
        <f>IF($AN158="学内非常勤講師",_xlfn.XLOOKUP($N158,プルダウン用!$AW$3:$AW$7,プルダウン用!AX$3:AX$7,"",0),_xlfn.XLOOKUP($AN158,プルダウン用!$AQ$3:$AQ$12,プルダウン用!AS$3:AS$12,"",0))</f>
        <v/>
      </c>
      <c r="AP158" s="85" t="str">
        <f>IF($AN158="学内非常勤講師",_xlfn.XLOOKUP($N158,プルダウン用!$AW$3:$AW$7,プルダウン用!AY$3:AY$7,"",0),_xlfn.XLOOKUP($AN158,プルダウン用!$AQ$3:$AQ$12,プルダウン用!AT$3:AT$12,"",0))</f>
        <v/>
      </c>
      <c r="AQ158" s="85" t="str">
        <f>IF($AN158="学内非常勤講師",_xlfn.XLOOKUP($N158,プルダウン用!$AW$3:$AW$7,プルダウン用!AZ$3:AZ$7,"",0),_xlfn.XLOOKUP($AN158,プルダウン用!$AQ$3:$AQ$12,プルダウン用!AU$3:AU$12,"",0))</f>
        <v/>
      </c>
      <c r="AR158" s="79"/>
    </row>
    <row r="159" spans="2:44" ht="23.25" customHeight="1" x14ac:dyDescent="0.15">
      <c r="B159" s="54" t="str">
        <f t="shared" si="2"/>
        <v/>
      </c>
      <c r="C159" s="64"/>
      <c r="D159" s="64"/>
      <c r="E159" s="52"/>
      <c r="F159" s="52"/>
      <c r="G159" s="52"/>
      <c r="H159" s="53"/>
      <c r="I159" s="51"/>
      <c r="J159" s="7"/>
      <c r="K159" s="7"/>
      <c r="L159" s="52"/>
      <c r="M159" s="52"/>
      <c r="N159" s="49"/>
      <c r="O159" s="7"/>
      <c r="P159" s="50"/>
      <c r="Q159" s="51"/>
      <c r="R159" s="51"/>
      <c r="S159" s="48"/>
      <c r="T159" s="48"/>
      <c r="U159" s="48"/>
      <c r="V159" s="48"/>
      <c r="W159" s="48"/>
      <c r="X159" s="48"/>
      <c r="Y159" s="54" t="s">
        <v>92</v>
      </c>
      <c r="Z159" s="55" t="str">
        <f>IF(AND($M159="雇用", OR($R159="集中", $R159="期間内"),$N159&lt;&gt;"その他"),"担当開始日要追記",_xlfn.XLOOKUP($P159,プルダウン用!$S$3:$S$12,プルダウン用!T$3:T$12,"",0))</f>
        <v/>
      </c>
      <c r="AA159" s="55" t="str">
        <f>IF(AND($M159="雇用", OR($R159="集中", $R159="期間内"),$N159&lt;&gt;"その他"),"担当終了日要追記",_xlfn.XLOOKUP($P159,プルダウン用!$S$3:$S$12,プルダウン用!U$3:U$12,"",0))</f>
        <v/>
      </c>
      <c r="AB159" s="49"/>
      <c r="AC159" s="49"/>
      <c r="AD159" s="7"/>
      <c r="AE159" s="7"/>
      <c r="AF159" s="49"/>
      <c r="AG159" s="49"/>
      <c r="AH159" s="85" t="str">
        <f>_xlfn.XLOOKUP($AG159,プルダウン用!$AC$3:$AC$10,プルダウン用!AD$3:AD$10,"",0)</f>
        <v/>
      </c>
      <c r="AI159" s="85" t="str">
        <f>_xlfn.XLOOKUP($AG159,プルダウン用!$AC$3:$AC$10,プルダウン用!AE$3:AE$10,"",0)</f>
        <v/>
      </c>
      <c r="AJ159" s="85" t="str">
        <f>_xlfn.XLOOKUP($AG159,プルダウン用!$AC$3:$AC$10,プルダウン用!AF$3:AF$10,"",0)</f>
        <v/>
      </c>
      <c r="AK159" s="63"/>
      <c r="AL159" s="53"/>
      <c r="AM159" s="49"/>
      <c r="AN159" s="69" t="str">
        <f>IF($AM159="謝金経費に同じ",_xlfn.XLOOKUP(AG159,プルダウン用!$AQ$3:$AQ$12,プルダウン用!$AR$3:$AR$12,"",0),_xlfn.XLOOKUP($AM159,プルダウン用!$AH$3:$AH$5,プルダウン用!$AI$3:$AI$5,""))</f>
        <v/>
      </c>
      <c r="AO159" s="85" t="str">
        <f>IF($AN159="学内非常勤講師",_xlfn.XLOOKUP($N159,プルダウン用!$AW$3:$AW$7,プルダウン用!AX$3:AX$7,"",0),_xlfn.XLOOKUP($AN159,プルダウン用!$AQ$3:$AQ$12,プルダウン用!AS$3:AS$12,"",0))</f>
        <v/>
      </c>
      <c r="AP159" s="85" t="str">
        <f>IF($AN159="学内非常勤講師",_xlfn.XLOOKUP($N159,プルダウン用!$AW$3:$AW$7,プルダウン用!AY$3:AY$7,"",0),_xlfn.XLOOKUP($AN159,プルダウン用!$AQ$3:$AQ$12,プルダウン用!AT$3:AT$12,"",0))</f>
        <v/>
      </c>
      <c r="AQ159" s="85" t="str">
        <f>IF($AN159="学内非常勤講師",_xlfn.XLOOKUP($N159,プルダウン用!$AW$3:$AW$7,プルダウン用!AZ$3:AZ$7,"",0),_xlfn.XLOOKUP($AN159,プルダウン用!$AQ$3:$AQ$12,プルダウン用!AU$3:AU$12,"",0))</f>
        <v/>
      </c>
      <c r="AR159" s="79"/>
    </row>
    <row r="160" spans="2:44" ht="23.25" customHeight="1" x14ac:dyDescent="0.15">
      <c r="B160" s="54" t="str">
        <f t="shared" si="2"/>
        <v/>
      </c>
      <c r="C160" s="64"/>
      <c r="D160" s="64"/>
      <c r="E160" s="52"/>
      <c r="F160" s="52"/>
      <c r="G160" s="52"/>
      <c r="H160" s="53"/>
      <c r="I160" s="51"/>
      <c r="J160" s="7"/>
      <c r="K160" s="7"/>
      <c r="L160" s="52"/>
      <c r="M160" s="52"/>
      <c r="N160" s="49"/>
      <c r="O160" s="7"/>
      <c r="P160" s="50"/>
      <c r="Q160" s="51"/>
      <c r="R160" s="51"/>
      <c r="S160" s="48"/>
      <c r="T160" s="48"/>
      <c r="U160" s="48"/>
      <c r="V160" s="48"/>
      <c r="W160" s="48"/>
      <c r="X160" s="48"/>
      <c r="Y160" s="54" t="s">
        <v>92</v>
      </c>
      <c r="Z160" s="55" t="str">
        <f>IF(AND($M160="雇用", OR($R160="集中", $R160="期間内"),$N160&lt;&gt;"その他"),"担当開始日要追記",_xlfn.XLOOKUP($P160,プルダウン用!$S$3:$S$12,プルダウン用!T$3:T$12,"",0))</f>
        <v/>
      </c>
      <c r="AA160" s="55" t="str">
        <f>IF(AND($M160="雇用", OR($R160="集中", $R160="期間内"),$N160&lt;&gt;"その他"),"担当終了日要追記",_xlfn.XLOOKUP($P160,プルダウン用!$S$3:$S$12,プルダウン用!U$3:U$12,"",0))</f>
        <v/>
      </c>
      <c r="AB160" s="49"/>
      <c r="AC160" s="49"/>
      <c r="AD160" s="7"/>
      <c r="AE160" s="7"/>
      <c r="AF160" s="49"/>
      <c r="AG160" s="49"/>
      <c r="AH160" s="85" t="str">
        <f>_xlfn.XLOOKUP($AG160,プルダウン用!$AC$3:$AC$10,プルダウン用!AD$3:AD$10,"",0)</f>
        <v/>
      </c>
      <c r="AI160" s="85" t="str">
        <f>_xlfn.XLOOKUP($AG160,プルダウン用!$AC$3:$AC$10,プルダウン用!AE$3:AE$10,"",0)</f>
        <v/>
      </c>
      <c r="AJ160" s="85" t="str">
        <f>_xlfn.XLOOKUP($AG160,プルダウン用!$AC$3:$AC$10,プルダウン用!AF$3:AF$10,"",0)</f>
        <v/>
      </c>
      <c r="AK160" s="63"/>
      <c r="AL160" s="53"/>
      <c r="AM160" s="49"/>
      <c r="AN160" s="69" t="str">
        <f>IF($AM160="謝金経費に同じ",_xlfn.XLOOKUP(AG160,プルダウン用!$AQ$3:$AQ$12,プルダウン用!$AR$3:$AR$12,"",0),_xlfn.XLOOKUP($AM160,プルダウン用!$AH$3:$AH$5,プルダウン用!$AI$3:$AI$5,""))</f>
        <v/>
      </c>
      <c r="AO160" s="85" t="str">
        <f>IF($AN160="学内非常勤講師",_xlfn.XLOOKUP($N160,プルダウン用!$AW$3:$AW$7,プルダウン用!AX$3:AX$7,"",0),_xlfn.XLOOKUP($AN160,プルダウン用!$AQ$3:$AQ$12,プルダウン用!AS$3:AS$12,"",0))</f>
        <v/>
      </c>
      <c r="AP160" s="85" t="str">
        <f>IF($AN160="学内非常勤講師",_xlfn.XLOOKUP($N160,プルダウン用!$AW$3:$AW$7,プルダウン用!AY$3:AY$7,"",0),_xlfn.XLOOKUP($AN160,プルダウン用!$AQ$3:$AQ$12,プルダウン用!AT$3:AT$12,"",0))</f>
        <v/>
      </c>
      <c r="AQ160" s="85" t="str">
        <f>IF($AN160="学内非常勤講師",_xlfn.XLOOKUP($N160,プルダウン用!$AW$3:$AW$7,プルダウン用!AZ$3:AZ$7,"",0),_xlfn.XLOOKUP($AN160,プルダウン用!$AQ$3:$AQ$12,プルダウン用!AU$3:AU$12,"",0))</f>
        <v/>
      </c>
      <c r="AR160" s="79"/>
    </row>
    <row r="161" spans="2:44" ht="23.25" customHeight="1" x14ac:dyDescent="0.15">
      <c r="B161" s="54" t="str">
        <f t="shared" si="2"/>
        <v/>
      </c>
      <c r="C161" s="64"/>
      <c r="D161" s="64"/>
      <c r="E161" s="52"/>
      <c r="F161" s="52"/>
      <c r="G161" s="52"/>
      <c r="H161" s="53"/>
      <c r="I161" s="51"/>
      <c r="J161" s="7"/>
      <c r="K161" s="7"/>
      <c r="L161" s="52"/>
      <c r="M161" s="52"/>
      <c r="N161" s="49"/>
      <c r="O161" s="7"/>
      <c r="P161" s="50"/>
      <c r="Q161" s="51"/>
      <c r="R161" s="51"/>
      <c r="S161" s="48"/>
      <c r="T161" s="48"/>
      <c r="U161" s="48"/>
      <c r="V161" s="48"/>
      <c r="W161" s="48"/>
      <c r="X161" s="48"/>
      <c r="Y161" s="54" t="s">
        <v>92</v>
      </c>
      <c r="Z161" s="55" t="str">
        <f>IF(AND($M161="雇用", OR($R161="集中", $R161="期間内"),$N161&lt;&gt;"その他"),"担当開始日要追記",_xlfn.XLOOKUP($P161,プルダウン用!$S$3:$S$12,プルダウン用!T$3:T$12,"",0))</f>
        <v/>
      </c>
      <c r="AA161" s="55" t="str">
        <f>IF(AND($M161="雇用", OR($R161="集中", $R161="期間内"),$N161&lt;&gt;"その他"),"担当終了日要追記",_xlfn.XLOOKUP($P161,プルダウン用!$S$3:$S$12,プルダウン用!U$3:U$12,"",0))</f>
        <v/>
      </c>
      <c r="AB161" s="49"/>
      <c r="AC161" s="49"/>
      <c r="AD161" s="7"/>
      <c r="AE161" s="7"/>
      <c r="AF161" s="49"/>
      <c r="AG161" s="49"/>
      <c r="AH161" s="85" t="str">
        <f>_xlfn.XLOOKUP($AG161,プルダウン用!$AC$3:$AC$10,プルダウン用!AD$3:AD$10,"",0)</f>
        <v/>
      </c>
      <c r="AI161" s="85" t="str">
        <f>_xlfn.XLOOKUP($AG161,プルダウン用!$AC$3:$AC$10,プルダウン用!AE$3:AE$10,"",0)</f>
        <v/>
      </c>
      <c r="AJ161" s="85" t="str">
        <f>_xlfn.XLOOKUP($AG161,プルダウン用!$AC$3:$AC$10,プルダウン用!AF$3:AF$10,"",0)</f>
        <v/>
      </c>
      <c r="AK161" s="63"/>
      <c r="AL161" s="53"/>
      <c r="AM161" s="49"/>
      <c r="AN161" s="69" t="str">
        <f>IF($AM161="謝金経費に同じ",_xlfn.XLOOKUP(AG161,プルダウン用!$AQ$3:$AQ$12,プルダウン用!$AR$3:$AR$12,"",0),_xlfn.XLOOKUP($AM161,プルダウン用!$AH$3:$AH$5,プルダウン用!$AI$3:$AI$5,""))</f>
        <v/>
      </c>
      <c r="AO161" s="85" t="str">
        <f>IF($AN161="学内非常勤講師",_xlfn.XLOOKUP($N161,プルダウン用!$AW$3:$AW$7,プルダウン用!AX$3:AX$7,"",0),_xlfn.XLOOKUP($AN161,プルダウン用!$AQ$3:$AQ$12,プルダウン用!AS$3:AS$12,"",0))</f>
        <v/>
      </c>
      <c r="AP161" s="85" t="str">
        <f>IF($AN161="学内非常勤講師",_xlfn.XLOOKUP($N161,プルダウン用!$AW$3:$AW$7,プルダウン用!AY$3:AY$7,"",0),_xlfn.XLOOKUP($AN161,プルダウン用!$AQ$3:$AQ$12,プルダウン用!AT$3:AT$12,"",0))</f>
        <v/>
      </c>
      <c r="AQ161" s="85" t="str">
        <f>IF($AN161="学内非常勤講師",_xlfn.XLOOKUP($N161,プルダウン用!$AW$3:$AW$7,プルダウン用!AZ$3:AZ$7,"",0),_xlfn.XLOOKUP($AN161,プルダウン用!$AQ$3:$AQ$12,プルダウン用!AU$3:AU$12,"",0))</f>
        <v/>
      </c>
      <c r="AR161" s="79"/>
    </row>
    <row r="162" spans="2:44" ht="23.25" customHeight="1" x14ac:dyDescent="0.15">
      <c r="B162" s="54" t="str">
        <f t="shared" si="2"/>
        <v/>
      </c>
      <c r="C162" s="64"/>
      <c r="D162" s="64"/>
      <c r="E162" s="52"/>
      <c r="F162" s="52"/>
      <c r="G162" s="52"/>
      <c r="H162" s="53"/>
      <c r="I162" s="51"/>
      <c r="J162" s="7"/>
      <c r="K162" s="7"/>
      <c r="L162" s="52"/>
      <c r="M162" s="52"/>
      <c r="N162" s="49"/>
      <c r="O162" s="7"/>
      <c r="P162" s="50"/>
      <c r="Q162" s="51"/>
      <c r="R162" s="51"/>
      <c r="S162" s="48"/>
      <c r="T162" s="48"/>
      <c r="U162" s="48"/>
      <c r="V162" s="48"/>
      <c r="W162" s="48"/>
      <c r="X162" s="48"/>
      <c r="Y162" s="54" t="s">
        <v>92</v>
      </c>
      <c r="Z162" s="55" t="str">
        <f>IF(AND($M162="雇用", OR($R162="集中", $R162="期間内"),$N162&lt;&gt;"その他"),"担当開始日要追記",_xlfn.XLOOKUP($P162,プルダウン用!$S$3:$S$12,プルダウン用!T$3:T$12,"",0))</f>
        <v/>
      </c>
      <c r="AA162" s="55" t="str">
        <f>IF(AND($M162="雇用", OR($R162="集中", $R162="期間内"),$N162&lt;&gt;"その他"),"担当終了日要追記",_xlfn.XLOOKUP($P162,プルダウン用!$S$3:$S$12,プルダウン用!U$3:U$12,"",0))</f>
        <v/>
      </c>
      <c r="AB162" s="49"/>
      <c r="AC162" s="49"/>
      <c r="AD162" s="7"/>
      <c r="AE162" s="7"/>
      <c r="AF162" s="49"/>
      <c r="AG162" s="49"/>
      <c r="AH162" s="85" t="str">
        <f>_xlfn.XLOOKUP($AG162,プルダウン用!$AC$3:$AC$10,プルダウン用!AD$3:AD$10,"",0)</f>
        <v/>
      </c>
      <c r="AI162" s="85" t="str">
        <f>_xlfn.XLOOKUP($AG162,プルダウン用!$AC$3:$AC$10,プルダウン用!AE$3:AE$10,"",0)</f>
        <v/>
      </c>
      <c r="AJ162" s="85" t="str">
        <f>_xlfn.XLOOKUP($AG162,プルダウン用!$AC$3:$AC$10,プルダウン用!AF$3:AF$10,"",0)</f>
        <v/>
      </c>
      <c r="AK162" s="63"/>
      <c r="AL162" s="53"/>
      <c r="AM162" s="49"/>
      <c r="AN162" s="69" t="str">
        <f>IF($AM162="謝金経費に同じ",_xlfn.XLOOKUP(AG162,プルダウン用!$AQ$3:$AQ$12,プルダウン用!$AR$3:$AR$12,"",0),_xlfn.XLOOKUP($AM162,プルダウン用!$AH$3:$AH$5,プルダウン用!$AI$3:$AI$5,""))</f>
        <v/>
      </c>
      <c r="AO162" s="85" t="str">
        <f>IF($AN162="学内非常勤講師",_xlfn.XLOOKUP($N162,プルダウン用!$AW$3:$AW$7,プルダウン用!AX$3:AX$7,"",0),_xlfn.XLOOKUP($AN162,プルダウン用!$AQ$3:$AQ$12,プルダウン用!AS$3:AS$12,"",0))</f>
        <v/>
      </c>
      <c r="AP162" s="85" t="str">
        <f>IF($AN162="学内非常勤講師",_xlfn.XLOOKUP($N162,プルダウン用!$AW$3:$AW$7,プルダウン用!AY$3:AY$7,"",0),_xlfn.XLOOKUP($AN162,プルダウン用!$AQ$3:$AQ$12,プルダウン用!AT$3:AT$12,"",0))</f>
        <v/>
      </c>
      <c r="AQ162" s="85" t="str">
        <f>IF($AN162="学内非常勤講師",_xlfn.XLOOKUP($N162,プルダウン用!$AW$3:$AW$7,プルダウン用!AZ$3:AZ$7,"",0),_xlfn.XLOOKUP($AN162,プルダウン用!$AQ$3:$AQ$12,プルダウン用!AU$3:AU$12,"",0))</f>
        <v/>
      </c>
      <c r="AR162" s="79"/>
    </row>
    <row r="163" spans="2:44" ht="23.25" customHeight="1" x14ac:dyDescent="0.15">
      <c r="B163" s="54" t="str">
        <f t="shared" si="2"/>
        <v/>
      </c>
      <c r="C163" s="64"/>
      <c r="D163" s="64"/>
      <c r="E163" s="52"/>
      <c r="F163" s="52"/>
      <c r="G163" s="52"/>
      <c r="H163" s="53"/>
      <c r="I163" s="51"/>
      <c r="J163" s="7"/>
      <c r="K163" s="7"/>
      <c r="L163" s="52"/>
      <c r="M163" s="52"/>
      <c r="N163" s="49"/>
      <c r="O163" s="7"/>
      <c r="P163" s="50"/>
      <c r="Q163" s="51"/>
      <c r="R163" s="51"/>
      <c r="S163" s="48"/>
      <c r="T163" s="48"/>
      <c r="U163" s="48"/>
      <c r="V163" s="48"/>
      <c r="W163" s="48"/>
      <c r="X163" s="48"/>
      <c r="Y163" s="54" t="s">
        <v>92</v>
      </c>
      <c r="Z163" s="55" t="str">
        <f>IF(AND($M163="雇用", OR($R163="集中", $R163="期間内"),$N163&lt;&gt;"その他"),"担当開始日要追記",_xlfn.XLOOKUP($P163,プルダウン用!$S$3:$S$12,プルダウン用!T$3:T$12,"",0))</f>
        <v/>
      </c>
      <c r="AA163" s="55" t="str">
        <f>IF(AND($M163="雇用", OR($R163="集中", $R163="期間内"),$N163&lt;&gt;"その他"),"担当終了日要追記",_xlfn.XLOOKUP($P163,プルダウン用!$S$3:$S$12,プルダウン用!U$3:U$12,"",0))</f>
        <v/>
      </c>
      <c r="AB163" s="49"/>
      <c r="AC163" s="49"/>
      <c r="AD163" s="7"/>
      <c r="AE163" s="7"/>
      <c r="AF163" s="49"/>
      <c r="AG163" s="49"/>
      <c r="AH163" s="85" t="str">
        <f>_xlfn.XLOOKUP($AG163,プルダウン用!$AC$3:$AC$10,プルダウン用!AD$3:AD$10,"",0)</f>
        <v/>
      </c>
      <c r="AI163" s="85" t="str">
        <f>_xlfn.XLOOKUP($AG163,プルダウン用!$AC$3:$AC$10,プルダウン用!AE$3:AE$10,"",0)</f>
        <v/>
      </c>
      <c r="AJ163" s="85" t="str">
        <f>_xlfn.XLOOKUP($AG163,プルダウン用!$AC$3:$AC$10,プルダウン用!AF$3:AF$10,"",0)</f>
        <v/>
      </c>
      <c r="AK163" s="63"/>
      <c r="AL163" s="53"/>
      <c r="AM163" s="49"/>
      <c r="AN163" s="69" t="str">
        <f>IF($AM163="謝金経費に同じ",_xlfn.XLOOKUP(AG163,プルダウン用!$AQ$3:$AQ$12,プルダウン用!$AR$3:$AR$12,"",0),_xlfn.XLOOKUP($AM163,プルダウン用!$AH$3:$AH$5,プルダウン用!$AI$3:$AI$5,""))</f>
        <v/>
      </c>
      <c r="AO163" s="85" t="str">
        <f>IF($AN163="学内非常勤講師",_xlfn.XLOOKUP($N163,プルダウン用!$AW$3:$AW$7,プルダウン用!AX$3:AX$7,"",0),_xlfn.XLOOKUP($AN163,プルダウン用!$AQ$3:$AQ$12,プルダウン用!AS$3:AS$12,"",0))</f>
        <v/>
      </c>
      <c r="AP163" s="85" t="str">
        <f>IF($AN163="学内非常勤講師",_xlfn.XLOOKUP($N163,プルダウン用!$AW$3:$AW$7,プルダウン用!AY$3:AY$7,"",0),_xlfn.XLOOKUP($AN163,プルダウン用!$AQ$3:$AQ$12,プルダウン用!AT$3:AT$12,"",0))</f>
        <v/>
      </c>
      <c r="AQ163" s="85" t="str">
        <f>IF($AN163="学内非常勤講師",_xlfn.XLOOKUP($N163,プルダウン用!$AW$3:$AW$7,プルダウン用!AZ$3:AZ$7,"",0),_xlfn.XLOOKUP($AN163,プルダウン用!$AQ$3:$AQ$12,プルダウン用!AU$3:AU$12,"",0))</f>
        <v/>
      </c>
      <c r="AR163" s="79"/>
    </row>
    <row r="164" spans="2:44" ht="23.25" customHeight="1" x14ac:dyDescent="0.15">
      <c r="B164" s="54" t="str">
        <f t="shared" si="2"/>
        <v/>
      </c>
      <c r="C164" s="64"/>
      <c r="D164" s="64"/>
      <c r="E164" s="52"/>
      <c r="F164" s="52"/>
      <c r="G164" s="52"/>
      <c r="H164" s="53"/>
      <c r="I164" s="51"/>
      <c r="J164" s="7"/>
      <c r="K164" s="7"/>
      <c r="L164" s="52"/>
      <c r="M164" s="52"/>
      <c r="N164" s="49"/>
      <c r="O164" s="7"/>
      <c r="P164" s="50"/>
      <c r="Q164" s="51"/>
      <c r="R164" s="51"/>
      <c r="S164" s="48"/>
      <c r="T164" s="48"/>
      <c r="U164" s="48"/>
      <c r="V164" s="48"/>
      <c r="W164" s="48"/>
      <c r="X164" s="48"/>
      <c r="Y164" s="54" t="s">
        <v>92</v>
      </c>
      <c r="Z164" s="55" t="str">
        <f>IF(AND($M164="雇用", OR($R164="集中", $R164="期間内"),$N164&lt;&gt;"その他"),"担当開始日要追記",_xlfn.XLOOKUP($P164,プルダウン用!$S$3:$S$12,プルダウン用!T$3:T$12,"",0))</f>
        <v/>
      </c>
      <c r="AA164" s="55" t="str">
        <f>IF(AND($M164="雇用", OR($R164="集中", $R164="期間内"),$N164&lt;&gt;"その他"),"担当終了日要追記",_xlfn.XLOOKUP($P164,プルダウン用!$S$3:$S$12,プルダウン用!U$3:U$12,"",0))</f>
        <v/>
      </c>
      <c r="AB164" s="49"/>
      <c r="AC164" s="49"/>
      <c r="AD164" s="7"/>
      <c r="AE164" s="7"/>
      <c r="AF164" s="49"/>
      <c r="AG164" s="49"/>
      <c r="AH164" s="85" t="str">
        <f>_xlfn.XLOOKUP($AG164,プルダウン用!$AC$3:$AC$10,プルダウン用!AD$3:AD$10,"",0)</f>
        <v/>
      </c>
      <c r="AI164" s="85" t="str">
        <f>_xlfn.XLOOKUP($AG164,プルダウン用!$AC$3:$AC$10,プルダウン用!AE$3:AE$10,"",0)</f>
        <v/>
      </c>
      <c r="AJ164" s="85" t="str">
        <f>_xlfn.XLOOKUP($AG164,プルダウン用!$AC$3:$AC$10,プルダウン用!AF$3:AF$10,"",0)</f>
        <v/>
      </c>
      <c r="AK164" s="63"/>
      <c r="AL164" s="53"/>
      <c r="AM164" s="49"/>
      <c r="AN164" s="69" t="str">
        <f>IF($AM164="謝金経費に同じ",_xlfn.XLOOKUP(AG164,プルダウン用!$AQ$3:$AQ$12,プルダウン用!$AR$3:$AR$12,"",0),_xlfn.XLOOKUP($AM164,プルダウン用!$AH$3:$AH$5,プルダウン用!$AI$3:$AI$5,""))</f>
        <v/>
      </c>
      <c r="AO164" s="85" t="str">
        <f>IF($AN164="学内非常勤講師",_xlfn.XLOOKUP($N164,プルダウン用!$AW$3:$AW$7,プルダウン用!AX$3:AX$7,"",0),_xlfn.XLOOKUP($AN164,プルダウン用!$AQ$3:$AQ$12,プルダウン用!AS$3:AS$12,"",0))</f>
        <v/>
      </c>
      <c r="AP164" s="85" t="str">
        <f>IF($AN164="学内非常勤講師",_xlfn.XLOOKUP($N164,プルダウン用!$AW$3:$AW$7,プルダウン用!AY$3:AY$7,"",0),_xlfn.XLOOKUP($AN164,プルダウン用!$AQ$3:$AQ$12,プルダウン用!AT$3:AT$12,"",0))</f>
        <v/>
      </c>
      <c r="AQ164" s="85" t="str">
        <f>IF($AN164="学内非常勤講師",_xlfn.XLOOKUP($N164,プルダウン用!$AW$3:$AW$7,プルダウン用!AZ$3:AZ$7,"",0),_xlfn.XLOOKUP($AN164,プルダウン用!$AQ$3:$AQ$12,プルダウン用!AU$3:AU$12,"",0))</f>
        <v/>
      </c>
      <c r="AR164" s="79"/>
    </row>
    <row r="165" spans="2:44" ht="23.25" customHeight="1" x14ac:dyDescent="0.15">
      <c r="B165" s="54" t="str">
        <f t="shared" si="2"/>
        <v/>
      </c>
      <c r="C165" s="64"/>
      <c r="D165" s="64"/>
      <c r="E165" s="52"/>
      <c r="F165" s="52"/>
      <c r="G165" s="52"/>
      <c r="H165" s="53"/>
      <c r="I165" s="51"/>
      <c r="J165" s="7"/>
      <c r="K165" s="7"/>
      <c r="L165" s="52"/>
      <c r="M165" s="52"/>
      <c r="N165" s="49"/>
      <c r="O165" s="7"/>
      <c r="P165" s="50"/>
      <c r="Q165" s="51"/>
      <c r="R165" s="51"/>
      <c r="S165" s="48"/>
      <c r="T165" s="48"/>
      <c r="U165" s="48"/>
      <c r="V165" s="48"/>
      <c r="W165" s="48"/>
      <c r="X165" s="48"/>
      <c r="Y165" s="54" t="s">
        <v>92</v>
      </c>
      <c r="Z165" s="55" t="str">
        <f>IF(AND($M165="雇用", OR($R165="集中", $R165="期間内"),$N165&lt;&gt;"その他"),"担当開始日要追記",_xlfn.XLOOKUP($P165,プルダウン用!$S$3:$S$12,プルダウン用!T$3:T$12,"",0))</f>
        <v/>
      </c>
      <c r="AA165" s="55" t="str">
        <f>IF(AND($M165="雇用", OR($R165="集中", $R165="期間内"),$N165&lt;&gt;"その他"),"担当終了日要追記",_xlfn.XLOOKUP($P165,プルダウン用!$S$3:$S$12,プルダウン用!U$3:U$12,"",0))</f>
        <v/>
      </c>
      <c r="AB165" s="49"/>
      <c r="AC165" s="49"/>
      <c r="AD165" s="7"/>
      <c r="AE165" s="7"/>
      <c r="AF165" s="49"/>
      <c r="AG165" s="49"/>
      <c r="AH165" s="85" t="str">
        <f>_xlfn.XLOOKUP($AG165,プルダウン用!$AC$3:$AC$10,プルダウン用!AD$3:AD$10,"",0)</f>
        <v/>
      </c>
      <c r="AI165" s="85" t="str">
        <f>_xlfn.XLOOKUP($AG165,プルダウン用!$AC$3:$AC$10,プルダウン用!AE$3:AE$10,"",0)</f>
        <v/>
      </c>
      <c r="AJ165" s="85" t="str">
        <f>_xlfn.XLOOKUP($AG165,プルダウン用!$AC$3:$AC$10,プルダウン用!AF$3:AF$10,"",0)</f>
        <v/>
      </c>
      <c r="AK165" s="63"/>
      <c r="AL165" s="53"/>
      <c r="AM165" s="49"/>
      <c r="AN165" s="69" t="str">
        <f>IF($AM165="謝金経費に同じ",_xlfn.XLOOKUP(AG165,プルダウン用!$AQ$3:$AQ$12,プルダウン用!$AR$3:$AR$12,"",0),_xlfn.XLOOKUP($AM165,プルダウン用!$AH$3:$AH$5,プルダウン用!$AI$3:$AI$5,""))</f>
        <v/>
      </c>
      <c r="AO165" s="85" t="str">
        <f>IF($AN165="学内非常勤講師",_xlfn.XLOOKUP($N165,プルダウン用!$AW$3:$AW$7,プルダウン用!AX$3:AX$7,"",0),_xlfn.XLOOKUP($AN165,プルダウン用!$AQ$3:$AQ$12,プルダウン用!AS$3:AS$12,"",0))</f>
        <v/>
      </c>
      <c r="AP165" s="85" t="str">
        <f>IF($AN165="学内非常勤講師",_xlfn.XLOOKUP($N165,プルダウン用!$AW$3:$AW$7,プルダウン用!AY$3:AY$7,"",0),_xlfn.XLOOKUP($AN165,プルダウン用!$AQ$3:$AQ$12,プルダウン用!AT$3:AT$12,"",0))</f>
        <v/>
      </c>
      <c r="AQ165" s="85" t="str">
        <f>IF($AN165="学内非常勤講師",_xlfn.XLOOKUP($N165,プルダウン用!$AW$3:$AW$7,プルダウン用!AZ$3:AZ$7,"",0),_xlfn.XLOOKUP($AN165,プルダウン用!$AQ$3:$AQ$12,プルダウン用!AU$3:AU$12,"",0))</f>
        <v/>
      </c>
      <c r="AR165" s="79"/>
    </row>
    <row r="166" spans="2:44" ht="23.25" customHeight="1" x14ac:dyDescent="0.15">
      <c r="B166" s="54" t="str">
        <f t="shared" si="2"/>
        <v/>
      </c>
      <c r="C166" s="64"/>
      <c r="D166" s="64"/>
      <c r="E166" s="52"/>
      <c r="F166" s="52"/>
      <c r="G166" s="52"/>
      <c r="H166" s="53"/>
      <c r="I166" s="51"/>
      <c r="J166" s="7"/>
      <c r="K166" s="7"/>
      <c r="L166" s="52"/>
      <c r="M166" s="52"/>
      <c r="N166" s="49"/>
      <c r="O166" s="7"/>
      <c r="P166" s="50"/>
      <c r="Q166" s="51"/>
      <c r="R166" s="51"/>
      <c r="S166" s="48"/>
      <c r="T166" s="48"/>
      <c r="U166" s="48"/>
      <c r="V166" s="48"/>
      <c r="W166" s="48"/>
      <c r="X166" s="48"/>
      <c r="Y166" s="54" t="s">
        <v>92</v>
      </c>
      <c r="Z166" s="55" t="str">
        <f>IF(AND($M166="雇用", OR($R166="集中", $R166="期間内"),$N166&lt;&gt;"その他"),"担当開始日要追記",_xlfn.XLOOKUP($P166,プルダウン用!$S$3:$S$12,プルダウン用!T$3:T$12,"",0))</f>
        <v/>
      </c>
      <c r="AA166" s="55" t="str">
        <f>IF(AND($M166="雇用", OR($R166="集中", $R166="期間内"),$N166&lt;&gt;"その他"),"担当終了日要追記",_xlfn.XLOOKUP($P166,プルダウン用!$S$3:$S$12,プルダウン用!U$3:U$12,"",0))</f>
        <v/>
      </c>
      <c r="AB166" s="49"/>
      <c r="AC166" s="49"/>
      <c r="AD166" s="7"/>
      <c r="AE166" s="7"/>
      <c r="AF166" s="49"/>
      <c r="AG166" s="49"/>
      <c r="AH166" s="85" t="str">
        <f>_xlfn.XLOOKUP($AG166,プルダウン用!$AC$3:$AC$10,プルダウン用!AD$3:AD$10,"",0)</f>
        <v/>
      </c>
      <c r="AI166" s="85" t="str">
        <f>_xlfn.XLOOKUP($AG166,プルダウン用!$AC$3:$AC$10,プルダウン用!AE$3:AE$10,"",0)</f>
        <v/>
      </c>
      <c r="AJ166" s="85" t="str">
        <f>_xlfn.XLOOKUP($AG166,プルダウン用!$AC$3:$AC$10,プルダウン用!AF$3:AF$10,"",0)</f>
        <v/>
      </c>
      <c r="AK166" s="63"/>
      <c r="AL166" s="53"/>
      <c r="AM166" s="49"/>
      <c r="AN166" s="69" t="str">
        <f>IF($AM166="謝金経費に同じ",_xlfn.XLOOKUP(AG166,プルダウン用!$AQ$3:$AQ$12,プルダウン用!$AR$3:$AR$12,"",0),_xlfn.XLOOKUP($AM166,プルダウン用!$AH$3:$AH$5,プルダウン用!$AI$3:$AI$5,""))</f>
        <v/>
      </c>
      <c r="AO166" s="85" t="str">
        <f>IF($AN166="学内非常勤講師",_xlfn.XLOOKUP($N166,プルダウン用!$AW$3:$AW$7,プルダウン用!AX$3:AX$7,"",0),_xlfn.XLOOKUP($AN166,プルダウン用!$AQ$3:$AQ$12,プルダウン用!AS$3:AS$12,"",0))</f>
        <v/>
      </c>
      <c r="AP166" s="85" t="str">
        <f>IF($AN166="学内非常勤講師",_xlfn.XLOOKUP($N166,プルダウン用!$AW$3:$AW$7,プルダウン用!AY$3:AY$7,"",0),_xlfn.XLOOKUP($AN166,プルダウン用!$AQ$3:$AQ$12,プルダウン用!AT$3:AT$12,"",0))</f>
        <v/>
      </c>
      <c r="AQ166" s="85" t="str">
        <f>IF($AN166="学内非常勤講師",_xlfn.XLOOKUP($N166,プルダウン用!$AW$3:$AW$7,プルダウン用!AZ$3:AZ$7,"",0),_xlfn.XLOOKUP($AN166,プルダウン用!$AQ$3:$AQ$12,プルダウン用!AU$3:AU$12,"",0))</f>
        <v/>
      </c>
      <c r="AR166" s="79"/>
    </row>
    <row r="167" spans="2:44" ht="23.25" customHeight="1" x14ac:dyDescent="0.15">
      <c r="B167" s="54" t="str">
        <f t="shared" si="2"/>
        <v/>
      </c>
      <c r="C167" s="64"/>
      <c r="D167" s="64"/>
      <c r="E167" s="52"/>
      <c r="F167" s="52"/>
      <c r="G167" s="52"/>
      <c r="H167" s="53"/>
      <c r="I167" s="51"/>
      <c r="J167" s="7"/>
      <c r="K167" s="7"/>
      <c r="L167" s="52"/>
      <c r="M167" s="52"/>
      <c r="N167" s="49"/>
      <c r="O167" s="7"/>
      <c r="P167" s="50"/>
      <c r="Q167" s="51"/>
      <c r="R167" s="51"/>
      <c r="S167" s="48"/>
      <c r="T167" s="48"/>
      <c r="U167" s="48"/>
      <c r="V167" s="48"/>
      <c r="W167" s="48"/>
      <c r="X167" s="48"/>
      <c r="Y167" s="54" t="s">
        <v>92</v>
      </c>
      <c r="Z167" s="55" t="str">
        <f>IF(AND($M167="雇用", OR($R167="集中", $R167="期間内"),$N167&lt;&gt;"その他"),"担当開始日要追記",_xlfn.XLOOKUP($P167,プルダウン用!$S$3:$S$12,プルダウン用!T$3:T$12,"",0))</f>
        <v/>
      </c>
      <c r="AA167" s="55" t="str">
        <f>IF(AND($M167="雇用", OR($R167="集中", $R167="期間内"),$N167&lt;&gt;"その他"),"担当終了日要追記",_xlfn.XLOOKUP($P167,プルダウン用!$S$3:$S$12,プルダウン用!U$3:U$12,"",0))</f>
        <v/>
      </c>
      <c r="AB167" s="49"/>
      <c r="AC167" s="49"/>
      <c r="AD167" s="7"/>
      <c r="AE167" s="7"/>
      <c r="AF167" s="49"/>
      <c r="AG167" s="49"/>
      <c r="AH167" s="85" t="str">
        <f>_xlfn.XLOOKUP($AG167,プルダウン用!$AC$3:$AC$10,プルダウン用!AD$3:AD$10,"",0)</f>
        <v/>
      </c>
      <c r="AI167" s="85" t="str">
        <f>_xlfn.XLOOKUP($AG167,プルダウン用!$AC$3:$AC$10,プルダウン用!AE$3:AE$10,"",0)</f>
        <v/>
      </c>
      <c r="AJ167" s="85" t="str">
        <f>_xlfn.XLOOKUP($AG167,プルダウン用!$AC$3:$AC$10,プルダウン用!AF$3:AF$10,"",0)</f>
        <v/>
      </c>
      <c r="AK167" s="63"/>
      <c r="AL167" s="53"/>
      <c r="AM167" s="49"/>
      <c r="AN167" s="69" t="str">
        <f>IF($AM167="謝金経費に同じ",_xlfn.XLOOKUP(AG167,プルダウン用!$AQ$3:$AQ$12,プルダウン用!$AR$3:$AR$12,"",0),_xlfn.XLOOKUP($AM167,プルダウン用!$AH$3:$AH$5,プルダウン用!$AI$3:$AI$5,""))</f>
        <v/>
      </c>
      <c r="AO167" s="85" t="str">
        <f>IF($AN167="学内非常勤講師",_xlfn.XLOOKUP($N167,プルダウン用!$AW$3:$AW$7,プルダウン用!AX$3:AX$7,"",0),_xlfn.XLOOKUP($AN167,プルダウン用!$AQ$3:$AQ$12,プルダウン用!AS$3:AS$12,"",0))</f>
        <v/>
      </c>
      <c r="AP167" s="85" t="str">
        <f>IF($AN167="学内非常勤講師",_xlfn.XLOOKUP($N167,プルダウン用!$AW$3:$AW$7,プルダウン用!AY$3:AY$7,"",0),_xlfn.XLOOKUP($AN167,プルダウン用!$AQ$3:$AQ$12,プルダウン用!AT$3:AT$12,"",0))</f>
        <v/>
      </c>
      <c r="AQ167" s="85" t="str">
        <f>IF($AN167="学内非常勤講師",_xlfn.XLOOKUP($N167,プルダウン用!$AW$3:$AW$7,プルダウン用!AZ$3:AZ$7,"",0),_xlfn.XLOOKUP($AN167,プルダウン用!$AQ$3:$AQ$12,プルダウン用!AU$3:AU$12,"",0))</f>
        <v/>
      </c>
      <c r="AR167" s="79"/>
    </row>
    <row r="168" spans="2:44" ht="23.25" customHeight="1" x14ac:dyDescent="0.15">
      <c r="B168" s="54" t="str">
        <f t="shared" si="2"/>
        <v/>
      </c>
      <c r="C168" s="64"/>
      <c r="D168" s="64"/>
      <c r="E168" s="52"/>
      <c r="F168" s="52"/>
      <c r="G168" s="52"/>
      <c r="H168" s="53"/>
      <c r="I168" s="51"/>
      <c r="J168" s="7"/>
      <c r="K168" s="7"/>
      <c r="L168" s="52"/>
      <c r="M168" s="52"/>
      <c r="N168" s="49"/>
      <c r="O168" s="7"/>
      <c r="P168" s="50"/>
      <c r="Q168" s="51"/>
      <c r="R168" s="51"/>
      <c r="S168" s="48"/>
      <c r="T168" s="48"/>
      <c r="U168" s="48"/>
      <c r="V168" s="48"/>
      <c r="W168" s="48"/>
      <c r="X168" s="48"/>
      <c r="Y168" s="54" t="s">
        <v>92</v>
      </c>
      <c r="Z168" s="55" t="str">
        <f>IF(AND($M168="雇用", OR($R168="集中", $R168="期間内"),$N168&lt;&gt;"その他"),"担当開始日要追記",_xlfn.XLOOKUP($P168,プルダウン用!$S$3:$S$12,プルダウン用!T$3:T$12,"",0))</f>
        <v/>
      </c>
      <c r="AA168" s="55" t="str">
        <f>IF(AND($M168="雇用", OR($R168="集中", $R168="期間内"),$N168&lt;&gt;"その他"),"担当終了日要追記",_xlfn.XLOOKUP($P168,プルダウン用!$S$3:$S$12,プルダウン用!U$3:U$12,"",0))</f>
        <v/>
      </c>
      <c r="AB168" s="49"/>
      <c r="AC168" s="49"/>
      <c r="AD168" s="7"/>
      <c r="AE168" s="7"/>
      <c r="AF168" s="49"/>
      <c r="AG168" s="49"/>
      <c r="AH168" s="85" t="str">
        <f>_xlfn.XLOOKUP($AG168,プルダウン用!$AC$3:$AC$10,プルダウン用!AD$3:AD$10,"",0)</f>
        <v/>
      </c>
      <c r="AI168" s="85" t="str">
        <f>_xlfn.XLOOKUP($AG168,プルダウン用!$AC$3:$AC$10,プルダウン用!AE$3:AE$10,"",0)</f>
        <v/>
      </c>
      <c r="AJ168" s="85" t="str">
        <f>_xlfn.XLOOKUP($AG168,プルダウン用!$AC$3:$AC$10,プルダウン用!AF$3:AF$10,"",0)</f>
        <v/>
      </c>
      <c r="AK168" s="63"/>
      <c r="AL168" s="53"/>
      <c r="AM168" s="49"/>
      <c r="AN168" s="69" t="str">
        <f>IF($AM168="謝金経費に同じ",_xlfn.XLOOKUP(AG168,プルダウン用!$AQ$3:$AQ$12,プルダウン用!$AR$3:$AR$12,"",0),_xlfn.XLOOKUP($AM168,プルダウン用!$AH$3:$AH$5,プルダウン用!$AI$3:$AI$5,""))</f>
        <v/>
      </c>
      <c r="AO168" s="85" t="str">
        <f>IF($AN168="学内非常勤講師",_xlfn.XLOOKUP($N168,プルダウン用!$AW$3:$AW$7,プルダウン用!AX$3:AX$7,"",0),_xlfn.XLOOKUP($AN168,プルダウン用!$AQ$3:$AQ$12,プルダウン用!AS$3:AS$12,"",0))</f>
        <v/>
      </c>
      <c r="AP168" s="85" t="str">
        <f>IF($AN168="学内非常勤講師",_xlfn.XLOOKUP($N168,プルダウン用!$AW$3:$AW$7,プルダウン用!AY$3:AY$7,"",0),_xlfn.XLOOKUP($AN168,プルダウン用!$AQ$3:$AQ$12,プルダウン用!AT$3:AT$12,"",0))</f>
        <v/>
      </c>
      <c r="AQ168" s="85" t="str">
        <f>IF($AN168="学内非常勤講師",_xlfn.XLOOKUP($N168,プルダウン用!$AW$3:$AW$7,プルダウン用!AZ$3:AZ$7,"",0),_xlfn.XLOOKUP($AN168,プルダウン用!$AQ$3:$AQ$12,プルダウン用!AU$3:AU$12,"",0))</f>
        <v/>
      </c>
      <c r="AR168" s="79"/>
    </row>
    <row r="169" spans="2:44" ht="23.25" customHeight="1" x14ac:dyDescent="0.15">
      <c r="B169" s="54" t="str">
        <f t="shared" si="2"/>
        <v/>
      </c>
      <c r="C169" s="64"/>
      <c r="D169" s="64"/>
      <c r="E169" s="52"/>
      <c r="F169" s="52"/>
      <c r="G169" s="52"/>
      <c r="H169" s="53"/>
      <c r="I169" s="51"/>
      <c r="J169" s="7"/>
      <c r="K169" s="7"/>
      <c r="L169" s="52"/>
      <c r="M169" s="52"/>
      <c r="N169" s="49"/>
      <c r="O169" s="7"/>
      <c r="P169" s="50"/>
      <c r="Q169" s="51"/>
      <c r="R169" s="51"/>
      <c r="S169" s="48"/>
      <c r="T169" s="48"/>
      <c r="U169" s="48"/>
      <c r="V169" s="48"/>
      <c r="W169" s="48"/>
      <c r="X169" s="48"/>
      <c r="Y169" s="54" t="s">
        <v>92</v>
      </c>
      <c r="Z169" s="55" t="str">
        <f>IF(AND($M169="雇用", OR($R169="集中", $R169="期間内"),$N169&lt;&gt;"その他"),"担当開始日要追記",_xlfn.XLOOKUP($P169,プルダウン用!$S$3:$S$12,プルダウン用!T$3:T$12,"",0))</f>
        <v/>
      </c>
      <c r="AA169" s="55" t="str">
        <f>IF(AND($M169="雇用", OR($R169="集中", $R169="期間内"),$N169&lt;&gt;"その他"),"担当終了日要追記",_xlfn.XLOOKUP($P169,プルダウン用!$S$3:$S$12,プルダウン用!U$3:U$12,"",0))</f>
        <v/>
      </c>
      <c r="AB169" s="49"/>
      <c r="AC169" s="49"/>
      <c r="AD169" s="7"/>
      <c r="AE169" s="7"/>
      <c r="AF169" s="49"/>
      <c r="AG169" s="49"/>
      <c r="AH169" s="85" t="str">
        <f>_xlfn.XLOOKUP($AG169,プルダウン用!$AC$3:$AC$10,プルダウン用!AD$3:AD$10,"",0)</f>
        <v/>
      </c>
      <c r="AI169" s="85" t="str">
        <f>_xlfn.XLOOKUP($AG169,プルダウン用!$AC$3:$AC$10,プルダウン用!AE$3:AE$10,"",0)</f>
        <v/>
      </c>
      <c r="AJ169" s="85" t="str">
        <f>_xlfn.XLOOKUP($AG169,プルダウン用!$AC$3:$AC$10,プルダウン用!AF$3:AF$10,"",0)</f>
        <v/>
      </c>
      <c r="AK169" s="63"/>
      <c r="AL169" s="53"/>
      <c r="AM169" s="49"/>
      <c r="AN169" s="69" t="str">
        <f>IF($AM169="謝金経費に同じ",_xlfn.XLOOKUP(AG169,プルダウン用!$AQ$3:$AQ$12,プルダウン用!$AR$3:$AR$12,"",0),_xlfn.XLOOKUP($AM169,プルダウン用!$AH$3:$AH$5,プルダウン用!$AI$3:$AI$5,""))</f>
        <v/>
      </c>
      <c r="AO169" s="85" t="str">
        <f>IF($AN169="学内非常勤講師",_xlfn.XLOOKUP($N169,プルダウン用!$AW$3:$AW$7,プルダウン用!AX$3:AX$7,"",0),_xlfn.XLOOKUP($AN169,プルダウン用!$AQ$3:$AQ$12,プルダウン用!AS$3:AS$12,"",0))</f>
        <v/>
      </c>
      <c r="AP169" s="85" t="str">
        <f>IF($AN169="学内非常勤講師",_xlfn.XLOOKUP($N169,プルダウン用!$AW$3:$AW$7,プルダウン用!AY$3:AY$7,"",0),_xlfn.XLOOKUP($AN169,プルダウン用!$AQ$3:$AQ$12,プルダウン用!AT$3:AT$12,"",0))</f>
        <v/>
      </c>
      <c r="AQ169" s="85" t="str">
        <f>IF($AN169="学内非常勤講師",_xlfn.XLOOKUP($N169,プルダウン用!$AW$3:$AW$7,プルダウン用!AZ$3:AZ$7,"",0),_xlfn.XLOOKUP($AN169,プルダウン用!$AQ$3:$AQ$12,プルダウン用!AU$3:AU$12,"",0))</f>
        <v/>
      </c>
      <c r="AR169" s="79"/>
    </row>
    <row r="170" spans="2:44" ht="23.25" customHeight="1" x14ac:dyDescent="0.15">
      <c r="B170" s="54" t="str">
        <f t="shared" si="2"/>
        <v/>
      </c>
      <c r="C170" s="64"/>
      <c r="D170" s="64"/>
      <c r="E170" s="52"/>
      <c r="F170" s="52"/>
      <c r="G170" s="52"/>
      <c r="H170" s="53"/>
      <c r="I170" s="51"/>
      <c r="J170" s="7"/>
      <c r="K170" s="7"/>
      <c r="L170" s="52"/>
      <c r="M170" s="52"/>
      <c r="N170" s="49"/>
      <c r="O170" s="7"/>
      <c r="P170" s="50"/>
      <c r="Q170" s="51"/>
      <c r="R170" s="51"/>
      <c r="S170" s="48"/>
      <c r="T170" s="48"/>
      <c r="U170" s="48"/>
      <c r="V170" s="48"/>
      <c r="W170" s="48"/>
      <c r="X170" s="48"/>
      <c r="Y170" s="54" t="s">
        <v>92</v>
      </c>
      <c r="Z170" s="55" t="str">
        <f>IF(AND($M170="雇用", OR($R170="集中", $R170="期間内"),$N170&lt;&gt;"その他"),"担当開始日要追記",_xlfn.XLOOKUP($P170,プルダウン用!$S$3:$S$12,プルダウン用!T$3:T$12,"",0))</f>
        <v/>
      </c>
      <c r="AA170" s="55" t="str">
        <f>IF(AND($M170="雇用", OR($R170="集中", $R170="期間内"),$N170&lt;&gt;"その他"),"担当終了日要追記",_xlfn.XLOOKUP($P170,プルダウン用!$S$3:$S$12,プルダウン用!U$3:U$12,"",0))</f>
        <v/>
      </c>
      <c r="AB170" s="49"/>
      <c r="AC170" s="49"/>
      <c r="AD170" s="7"/>
      <c r="AE170" s="7"/>
      <c r="AF170" s="49"/>
      <c r="AG170" s="49"/>
      <c r="AH170" s="85" t="str">
        <f>_xlfn.XLOOKUP($AG170,プルダウン用!$AC$3:$AC$10,プルダウン用!AD$3:AD$10,"",0)</f>
        <v/>
      </c>
      <c r="AI170" s="85" t="str">
        <f>_xlfn.XLOOKUP($AG170,プルダウン用!$AC$3:$AC$10,プルダウン用!AE$3:AE$10,"",0)</f>
        <v/>
      </c>
      <c r="AJ170" s="85" t="str">
        <f>_xlfn.XLOOKUP($AG170,プルダウン用!$AC$3:$AC$10,プルダウン用!AF$3:AF$10,"",0)</f>
        <v/>
      </c>
      <c r="AK170" s="63"/>
      <c r="AL170" s="53"/>
      <c r="AM170" s="49"/>
      <c r="AN170" s="69" t="str">
        <f>IF($AM170="謝金経費に同じ",_xlfn.XLOOKUP(AG170,プルダウン用!$AQ$3:$AQ$12,プルダウン用!$AR$3:$AR$12,"",0),_xlfn.XLOOKUP($AM170,プルダウン用!$AH$3:$AH$5,プルダウン用!$AI$3:$AI$5,""))</f>
        <v/>
      </c>
      <c r="AO170" s="85" t="str">
        <f>IF($AN170="学内非常勤講師",_xlfn.XLOOKUP($N170,プルダウン用!$AW$3:$AW$7,プルダウン用!AX$3:AX$7,"",0),_xlfn.XLOOKUP($AN170,プルダウン用!$AQ$3:$AQ$12,プルダウン用!AS$3:AS$12,"",0))</f>
        <v/>
      </c>
      <c r="AP170" s="85" t="str">
        <f>IF($AN170="学内非常勤講師",_xlfn.XLOOKUP($N170,プルダウン用!$AW$3:$AW$7,プルダウン用!AY$3:AY$7,"",0),_xlfn.XLOOKUP($AN170,プルダウン用!$AQ$3:$AQ$12,プルダウン用!AT$3:AT$12,"",0))</f>
        <v/>
      </c>
      <c r="AQ170" s="85" t="str">
        <f>IF($AN170="学内非常勤講師",_xlfn.XLOOKUP($N170,プルダウン用!$AW$3:$AW$7,プルダウン用!AZ$3:AZ$7,"",0),_xlfn.XLOOKUP($AN170,プルダウン用!$AQ$3:$AQ$12,プルダウン用!AU$3:AU$12,"",0))</f>
        <v/>
      </c>
      <c r="AR170" s="79"/>
    </row>
    <row r="171" spans="2:44" ht="23.25" customHeight="1" x14ac:dyDescent="0.15">
      <c r="B171" s="54" t="str">
        <f t="shared" si="2"/>
        <v/>
      </c>
      <c r="C171" s="64"/>
      <c r="D171" s="64"/>
      <c r="E171" s="52"/>
      <c r="F171" s="52"/>
      <c r="G171" s="52"/>
      <c r="H171" s="53"/>
      <c r="I171" s="51"/>
      <c r="J171" s="7"/>
      <c r="K171" s="7"/>
      <c r="L171" s="52"/>
      <c r="M171" s="52"/>
      <c r="N171" s="49"/>
      <c r="O171" s="7"/>
      <c r="P171" s="50"/>
      <c r="Q171" s="51"/>
      <c r="R171" s="51"/>
      <c r="S171" s="48"/>
      <c r="T171" s="48"/>
      <c r="U171" s="48"/>
      <c r="V171" s="48"/>
      <c r="W171" s="48"/>
      <c r="X171" s="48"/>
      <c r="Y171" s="54" t="s">
        <v>92</v>
      </c>
      <c r="Z171" s="55" t="str">
        <f>IF(AND($M171="雇用", OR($R171="集中", $R171="期間内"),$N171&lt;&gt;"その他"),"担当開始日要追記",_xlfn.XLOOKUP($P171,プルダウン用!$S$3:$S$12,プルダウン用!T$3:T$12,"",0))</f>
        <v/>
      </c>
      <c r="AA171" s="55" t="str">
        <f>IF(AND($M171="雇用", OR($R171="集中", $R171="期間内"),$N171&lt;&gt;"その他"),"担当終了日要追記",_xlfn.XLOOKUP($P171,プルダウン用!$S$3:$S$12,プルダウン用!U$3:U$12,"",0))</f>
        <v/>
      </c>
      <c r="AB171" s="49"/>
      <c r="AC171" s="49"/>
      <c r="AD171" s="7"/>
      <c r="AE171" s="7"/>
      <c r="AF171" s="49"/>
      <c r="AG171" s="49"/>
      <c r="AH171" s="85" t="str">
        <f>_xlfn.XLOOKUP($AG171,プルダウン用!$AC$3:$AC$10,プルダウン用!AD$3:AD$10,"",0)</f>
        <v/>
      </c>
      <c r="AI171" s="85" t="str">
        <f>_xlfn.XLOOKUP($AG171,プルダウン用!$AC$3:$AC$10,プルダウン用!AE$3:AE$10,"",0)</f>
        <v/>
      </c>
      <c r="AJ171" s="85" t="str">
        <f>_xlfn.XLOOKUP($AG171,プルダウン用!$AC$3:$AC$10,プルダウン用!AF$3:AF$10,"",0)</f>
        <v/>
      </c>
      <c r="AK171" s="63"/>
      <c r="AL171" s="53"/>
      <c r="AM171" s="49"/>
      <c r="AN171" s="69" t="str">
        <f>IF($AM171="謝金経費に同じ",_xlfn.XLOOKUP(AG171,プルダウン用!$AQ$3:$AQ$12,プルダウン用!$AR$3:$AR$12,"",0),_xlfn.XLOOKUP($AM171,プルダウン用!$AH$3:$AH$5,プルダウン用!$AI$3:$AI$5,""))</f>
        <v/>
      </c>
      <c r="AO171" s="85" t="str">
        <f>IF($AN171="学内非常勤講師",_xlfn.XLOOKUP($N171,プルダウン用!$AW$3:$AW$7,プルダウン用!AX$3:AX$7,"",0),_xlfn.XLOOKUP($AN171,プルダウン用!$AQ$3:$AQ$12,プルダウン用!AS$3:AS$12,"",0))</f>
        <v/>
      </c>
      <c r="AP171" s="85" t="str">
        <f>IF($AN171="学内非常勤講師",_xlfn.XLOOKUP($N171,プルダウン用!$AW$3:$AW$7,プルダウン用!AY$3:AY$7,"",0),_xlfn.XLOOKUP($AN171,プルダウン用!$AQ$3:$AQ$12,プルダウン用!AT$3:AT$12,"",0))</f>
        <v/>
      </c>
      <c r="AQ171" s="85" t="str">
        <f>IF($AN171="学内非常勤講師",_xlfn.XLOOKUP($N171,プルダウン用!$AW$3:$AW$7,プルダウン用!AZ$3:AZ$7,"",0),_xlfn.XLOOKUP($AN171,プルダウン用!$AQ$3:$AQ$12,プルダウン用!AU$3:AU$12,"",0))</f>
        <v/>
      </c>
      <c r="AR171" s="79"/>
    </row>
    <row r="172" spans="2:44" ht="23.25" customHeight="1" x14ac:dyDescent="0.15">
      <c r="B172" s="54" t="str">
        <f t="shared" si="2"/>
        <v/>
      </c>
      <c r="C172" s="64"/>
      <c r="D172" s="64"/>
      <c r="E172" s="52"/>
      <c r="F172" s="52"/>
      <c r="G172" s="52"/>
      <c r="H172" s="53"/>
      <c r="I172" s="51"/>
      <c r="J172" s="7"/>
      <c r="K172" s="7"/>
      <c r="L172" s="52"/>
      <c r="M172" s="52"/>
      <c r="N172" s="49"/>
      <c r="O172" s="7"/>
      <c r="P172" s="50"/>
      <c r="Q172" s="51"/>
      <c r="R172" s="51"/>
      <c r="S172" s="48"/>
      <c r="T172" s="48"/>
      <c r="U172" s="48"/>
      <c r="V172" s="48"/>
      <c r="W172" s="48"/>
      <c r="X172" s="48"/>
      <c r="Y172" s="54" t="s">
        <v>92</v>
      </c>
      <c r="Z172" s="55" t="str">
        <f>IF(AND($M172="雇用", OR($R172="集中", $R172="期間内"),$N172&lt;&gt;"その他"),"担当開始日要追記",_xlfn.XLOOKUP($P172,プルダウン用!$S$3:$S$12,プルダウン用!T$3:T$12,"",0))</f>
        <v/>
      </c>
      <c r="AA172" s="55" t="str">
        <f>IF(AND($M172="雇用", OR($R172="集中", $R172="期間内"),$N172&lt;&gt;"その他"),"担当終了日要追記",_xlfn.XLOOKUP($P172,プルダウン用!$S$3:$S$12,プルダウン用!U$3:U$12,"",0))</f>
        <v/>
      </c>
      <c r="AB172" s="49"/>
      <c r="AC172" s="49"/>
      <c r="AD172" s="7"/>
      <c r="AE172" s="7"/>
      <c r="AF172" s="49"/>
      <c r="AG172" s="49"/>
      <c r="AH172" s="85" t="str">
        <f>_xlfn.XLOOKUP($AG172,プルダウン用!$AC$3:$AC$10,プルダウン用!AD$3:AD$10,"",0)</f>
        <v/>
      </c>
      <c r="AI172" s="85" t="str">
        <f>_xlfn.XLOOKUP($AG172,プルダウン用!$AC$3:$AC$10,プルダウン用!AE$3:AE$10,"",0)</f>
        <v/>
      </c>
      <c r="AJ172" s="85" t="str">
        <f>_xlfn.XLOOKUP($AG172,プルダウン用!$AC$3:$AC$10,プルダウン用!AF$3:AF$10,"",0)</f>
        <v/>
      </c>
      <c r="AK172" s="63"/>
      <c r="AL172" s="53"/>
      <c r="AM172" s="49"/>
      <c r="AN172" s="69" t="str">
        <f>IF($AM172="謝金経費に同じ",_xlfn.XLOOKUP(AG172,プルダウン用!$AQ$3:$AQ$12,プルダウン用!$AR$3:$AR$12,"",0),_xlfn.XLOOKUP($AM172,プルダウン用!$AH$3:$AH$5,プルダウン用!$AI$3:$AI$5,""))</f>
        <v/>
      </c>
      <c r="AO172" s="85" t="str">
        <f>IF($AN172="学内非常勤講師",_xlfn.XLOOKUP($N172,プルダウン用!$AW$3:$AW$7,プルダウン用!AX$3:AX$7,"",0),_xlfn.XLOOKUP($AN172,プルダウン用!$AQ$3:$AQ$12,プルダウン用!AS$3:AS$12,"",0))</f>
        <v/>
      </c>
      <c r="AP172" s="85" t="str">
        <f>IF($AN172="学内非常勤講師",_xlfn.XLOOKUP($N172,プルダウン用!$AW$3:$AW$7,プルダウン用!AY$3:AY$7,"",0),_xlfn.XLOOKUP($AN172,プルダウン用!$AQ$3:$AQ$12,プルダウン用!AT$3:AT$12,"",0))</f>
        <v/>
      </c>
      <c r="AQ172" s="85" t="str">
        <f>IF($AN172="学内非常勤講師",_xlfn.XLOOKUP($N172,プルダウン用!$AW$3:$AW$7,プルダウン用!AZ$3:AZ$7,"",0),_xlfn.XLOOKUP($AN172,プルダウン用!$AQ$3:$AQ$12,プルダウン用!AU$3:AU$12,"",0))</f>
        <v/>
      </c>
      <c r="AR172" s="79"/>
    </row>
    <row r="173" spans="2:44" ht="23.25" customHeight="1" x14ac:dyDescent="0.15">
      <c r="B173" s="54" t="str">
        <f t="shared" si="2"/>
        <v/>
      </c>
      <c r="C173" s="64"/>
      <c r="D173" s="64"/>
      <c r="E173" s="52"/>
      <c r="F173" s="52"/>
      <c r="G173" s="52"/>
      <c r="H173" s="53"/>
      <c r="I173" s="51"/>
      <c r="J173" s="7"/>
      <c r="K173" s="7"/>
      <c r="L173" s="52"/>
      <c r="M173" s="52"/>
      <c r="N173" s="49"/>
      <c r="O173" s="7"/>
      <c r="P173" s="50"/>
      <c r="Q173" s="51"/>
      <c r="R173" s="51"/>
      <c r="S173" s="48"/>
      <c r="T173" s="48"/>
      <c r="U173" s="48"/>
      <c r="V173" s="48"/>
      <c r="W173" s="48"/>
      <c r="X173" s="48"/>
      <c r="Y173" s="54" t="s">
        <v>92</v>
      </c>
      <c r="Z173" s="55" t="str">
        <f>IF(AND($M173="雇用", OR($R173="集中", $R173="期間内"),$N173&lt;&gt;"その他"),"担当開始日要追記",_xlfn.XLOOKUP($P173,プルダウン用!$S$3:$S$12,プルダウン用!T$3:T$12,"",0))</f>
        <v/>
      </c>
      <c r="AA173" s="55" t="str">
        <f>IF(AND($M173="雇用", OR($R173="集中", $R173="期間内"),$N173&lt;&gt;"その他"),"担当終了日要追記",_xlfn.XLOOKUP($P173,プルダウン用!$S$3:$S$12,プルダウン用!U$3:U$12,"",0))</f>
        <v/>
      </c>
      <c r="AB173" s="49"/>
      <c r="AC173" s="49"/>
      <c r="AD173" s="7"/>
      <c r="AE173" s="7"/>
      <c r="AF173" s="49"/>
      <c r="AG173" s="49"/>
      <c r="AH173" s="85" t="str">
        <f>_xlfn.XLOOKUP($AG173,プルダウン用!$AC$3:$AC$10,プルダウン用!AD$3:AD$10,"",0)</f>
        <v/>
      </c>
      <c r="AI173" s="85" t="str">
        <f>_xlfn.XLOOKUP($AG173,プルダウン用!$AC$3:$AC$10,プルダウン用!AE$3:AE$10,"",0)</f>
        <v/>
      </c>
      <c r="AJ173" s="85" t="str">
        <f>_xlfn.XLOOKUP($AG173,プルダウン用!$AC$3:$AC$10,プルダウン用!AF$3:AF$10,"",0)</f>
        <v/>
      </c>
      <c r="AK173" s="63"/>
      <c r="AL173" s="53"/>
      <c r="AM173" s="49"/>
      <c r="AN173" s="69" t="str">
        <f>IF($AM173="謝金経費に同じ",_xlfn.XLOOKUP(AG173,プルダウン用!$AQ$3:$AQ$12,プルダウン用!$AR$3:$AR$12,"",0),_xlfn.XLOOKUP($AM173,プルダウン用!$AH$3:$AH$5,プルダウン用!$AI$3:$AI$5,""))</f>
        <v/>
      </c>
      <c r="AO173" s="85" t="str">
        <f>IF($AN173="学内非常勤講師",_xlfn.XLOOKUP($N173,プルダウン用!$AW$3:$AW$7,プルダウン用!AX$3:AX$7,"",0),_xlfn.XLOOKUP($AN173,プルダウン用!$AQ$3:$AQ$12,プルダウン用!AS$3:AS$12,"",0))</f>
        <v/>
      </c>
      <c r="AP173" s="85" t="str">
        <f>IF($AN173="学内非常勤講師",_xlfn.XLOOKUP($N173,プルダウン用!$AW$3:$AW$7,プルダウン用!AY$3:AY$7,"",0),_xlfn.XLOOKUP($AN173,プルダウン用!$AQ$3:$AQ$12,プルダウン用!AT$3:AT$12,"",0))</f>
        <v/>
      </c>
      <c r="AQ173" s="85" t="str">
        <f>IF($AN173="学内非常勤講師",_xlfn.XLOOKUP($N173,プルダウン用!$AW$3:$AW$7,プルダウン用!AZ$3:AZ$7,"",0),_xlfn.XLOOKUP($AN173,プルダウン用!$AQ$3:$AQ$12,プルダウン用!AU$3:AU$12,"",0))</f>
        <v/>
      </c>
      <c r="AR173" s="79"/>
    </row>
    <row r="174" spans="2:44" ht="23.25" customHeight="1" x14ac:dyDescent="0.15">
      <c r="B174" s="54" t="str">
        <f t="shared" si="2"/>
        <v/>
      </c>
      <c r="C174" s="64"/>
      <c r="D174" s="64"/>
      <c r="E174" s="52"/>
      <c r="F174" s="52"/>
      <c r="G174" s="52"/>
      <c r="H174" s="53"/>
      <c r="I174" s="51"/>
      <c r="J174" s="7"/>
      <c r="K174" s="7"/>
      <c r="L174" s="52"/>
      <c r="M174" s="52"/>
      <c r="N174" s="49"/>
      <c r="O174" s="7"/>
      <c r="P174" s="50"/>
      <c r="Q174" s="51"/>
      <c r="R174" s="51"/>
      <c r="S174" s="48"/>
      <c r="T174" s="48"/>
      <c r="U174" s="48"/>
      <c r="V174" s="48"/>
      <c r="W174" s="48"/>
      <c r="X174" s="48"/>
      <c r="Y174" s="54" t="s">
        <v>92</v>
      </c>
      <c r="Z174" s="55" t="str">
        <f>IF(AND($M174="雇用", OR($R174="集中", $R174="期間内"),$N174&lt;&gt;"その他"),"担当開始日要追記",_xlfn.XLOOKUP($P174,プルダウン用!$S$3:$S$12,プルダウン用!T$3:T$12,"",0))</f>
        <v/>
      </c>
      <c r="AA174" s="55" t="str">
        <f>IF(AND($M174="雇用", OR($R174="集中", $R174="期間内"),$N174&lt;&gt;"その他"),"担当終了日要追記",_xlfn.XLOOKUP($P174,プルダウン用!$S$3:$S$12,プルダウン用!U$3:U$12,"",0))</f>
        <v/>
      </c>
      <c r="AB174" s="49"/>
      <c r="AC174" s="49"/>
      <c r="AD174" s="7"/>
      <c r="AE174" s="7"/>
      <c r="AF174" s="49"/>
      <c r="AG174" s="49"/>
      <c r="AH174" s="85" t="str">
        <f>_xlfn.XLOOKUP($AG174,プルダウン用!$AC$3:$AC$10,プルダウン用!AD$3:AD$10,"",0)</f>
        <v/>
      </c>
      <c r="AI174" s="85" t="str">
        <f>_xlfn.XLOOKUP($AG174,プルダウン用!$AC$3:$AC$10,プルダウン用!AE$3:AE$10,"",0)</f>
        <v/>
      </c>
      <c r="AJ174" s="85" t="str">
        <f>_xlfn.XLOOKUP($AG174,プルダウン用!$AC$3:$AC$10,プルダウン用!AF$3:AF$10,"",0)</f>
        <v/>
      </c>
      <c r="AK174" s="63"/>
      <c r="AL174" s="53"/>
      <c r="AM174" s="49"/>
      <c r="AN174" s="69" t="str">
        <f>IF($AM174="謝金経費に同じ",_xlfn.XLOOKUP(AG174,プルダウン用!$AQ$3:$AQ$12,プルダウン用!$AR$3:$AR$12,"",0),_xlfn.XLOOKUP($AM174,プルダウン用!$AH$3:$AH$5,プルダウン用!$AI$3:$AI$5,""))</f>
        <v/>
      </c>
      <c r="AO174" s="85" t="str">
        <f>IF($AN174="学内非常勤講師",_xlfn.XLOOKUP($N174,プルダウン用!$AW$3:$AW$7,プルダウン用!AX$3:AX$7,"",0),_xlfn.XLOOKUP($AN174,プルダウン用!$AQ$3:$AQ$12,プルダウン用!AS$3:AS$12,"",0))</f>
        <v/>
      </c>
      <c r="AP174" s="85" t="str">
        <f>IF($AN174="学内非常勤講師",_xlfn.XLOOKUP($N174,プルダウン用!$AW$3:$AW$7,プルダウン用!AY$3:AY$7,"",0),_xlfn.XLOOKUP($AN174,プルダウン用!$AQ$3:$AQ$12,プルダウン用!AT$3:AT$12,"",0))</f>
        <v/>
      </c>
      <c r="AQ174" s="85" t="str">
        <f>IF($AN174="学内非常勤講師",_xlfn.XLOOKUP($N174,プルダウン用!$AW$3:$AW$7,プルダウン用!AZ$3:AZ$7,"",0),_xlfn.XLOOKUP($AN174,プルダウン用!$AQ$3:$AQ$12,プルダウン用!AU$3:AU$12,"",0))</f>
        <v/>
      </c>
      <c r="AR174" s="79"/>
    </row>
    <row r="175" spans="2:44" ht="23.25" customHeight="1" x14ac:dyDescent="0.15">
      <c r="B175" s="54" t="str">
        <f t="shared" si="2"/>
        <v/>
      </c>
      <c r="C175" s="64"/>
      <c r="D175" s="64"/>
      <c r="E175" s="52"/>
      <c r="F175" s="52"/>
      <c r="G175" s="52"/>
      <c r="H175" s="53"/>
      <c r="I175" s="51"/>
      <c r="J175" s="7"/>
      <c r="K175" s="7"/>
      <c r="L175" s="52"/>
      <c r="M175" s="52"/>
      <c r="N175" s="49"/>
      <c r="O175" s="7"/>
      <c r="P175" s="50"/>
      <c r="Q175" s="51"/>
      <c r="R175" s="51"/>
      <c r="S175" s="48"/>
      <c r="T175" s="48"/>
      <c r="U175" s="48"/>
      <c r="V175" s="48"/>
      <c r="W175" s="48"/>
      <c r="X175" s="48"/>
      <c r="Y175" s="54" t="s">
        <v>92</v>
      </c>
      <c r="Z175" s="55" t="str">
        <f>IF(AND($M175="雇用", OR($R175="集中", $R175="期間内"),$N175&lt;&gt;"その他"),"担当開始日要追記",_xlfn.XLOOKUP($P175,プルダウン用!$S$3:$S$12,プルダウン用!T$3:T$12,"",0))</f>
        <v/>
      </c>
      <c r="AA175" s="55" t="str">
        <f>IF(AND($M175="雇用", OR($R175="集中", $R175="期間内"),$N175&lt;&gt;"その他"),"担当終了日要追記",_xlfn.XLOOKUP($P175,プルダウン用!$S$3:$S$12,プルダウン用!U$3:U$12,"",0))</f>
        <v/>
      </c>
      <c r="AB175" s="49"/>
      <c r="AC175" s="49"/>
      <c r="AD175" s="7"/>
      <c r="AE175" s="7"/>
      <c r="AF175" s="49"/>
      <c r="AG175" s="49"/>
      <c r="AH175" s="85" t="str">
        <f>_xlfn.XLOOKUP($AG175,プルダウン用!$AC$3:$AC$10,プルダウン用!AD$3:AD$10,"",0)</f>
        <v/>
      </c>
      <c r="AI175" s="85" t="str">
        <f>_xlfn.XLOOKUP($AG175,プルダウン用!$AC$3:$AC$10,プルダウン用!AE$3:AE$10,"",0)</f>
        <v/>
      </c>
      <c r="AJ175" s="85" t="str">
        <f>_xlfn.XLOOKUP($AG175,プルダウン用!$AC$3:$AC$10,プルダウン用!AF$3:AF$10,"",0)</f>
        <v/>
      </c>
      <c r="AK175" s="63"/>
      <c r="AL175" s="53"/>
      <c r="AM175" s="49"/>
      <c r="AN175" s="69" t="str">
        <f>IF($AM175="謝金経費に同じ",_xlfn.XLOOKUP(AG175,プルダウン用!$AQ$3:$AQ$12,プルダウン用!$AR$3:$AR$12,"",0),_xlfn.XLOOKUP($AM175,プルダウン用!$AH$3:$AH$5,プルダウン用!$AI$3:$AI$5,""))</f>
        <v/>
      </c>
      <c r="AO175" s="85" t="str">
        <f>IF($AN175="学内非常勤講師",_xlfn.XLOOKUP($N175,プルダウン用!$AW$3:$AW$7,プルダウン用!AX$3:AX$7,"",0),_xlfn.XLOOKUP($AN175,プルダウン用!$AQ$3:$AQ$12,プルダウン用!AS$3:AS$12,"",0))</f>
        <v/>
      </c>
      <c r="AP175" s="85" t="str">
        <f>IF($AN175="学内非常勤講師",_xlfn.XLOOKUP($N175,プルダウン用!$AW$3:$AW$7,プルダウン用!AY$3:AY$7,"",0),_xlfn.XLOOKUP($AN175,プルダウン用!$AQ$3:$AQ$12,プルダウン用!AT$3:AT$12,"",0))</f>
        <v/>
      </c>
      <c r="AQ175" s="85" t="str">
        <f>IF($AN175="学内非常勤講師",_xlfn.XLOOKUP($N175,プルダウン用!$AW$3:$AW$7,プルダウン用!AZ$3:AZ$7,"",0),_xlfn.XLOOKUP($AN175,プルダウン用!$AQ$3:$AQ$12,プルダウン用!AU$3:AU$12,"",0))</f>
        <v/>
      </c>
      <c r="AR175" s="79"/>
    </row>
    <row r="176" spans="2:44" ht="23.25" customHeight="1" x14ac:dyDescent="0.15">
      <c r="B176" s="54" t="str">
        <f t="shared" si="2"/>
        <v/>
      </c>
      <c r="C176" s="64"/>
      <c r="D176" s="64"/>
      <c r="E176" s="52"/>
      <c r="F176" s="52"/>
      <c r="G176" s="52"/>
      <c r="H176" s="53"/>
      <c r="I176" s="51"/>
      <c r="J176" s="7"/>
      <c r="K176" s="7"/>
      <c r="L176" s="52"/>
      <c r="M176" s="52"/>
      <c r="N176" s="49"/>
      <c r="O176" s="7"/>
      <c r="P176" s="50"/>
      <c r="Q176" s="51"/>
      <c r="R176" s="51"/>
      <c r="S176" s="48"/>
      <c r="T176" s="48"/>
      <c r="U176" s="48"/>
      <c r="V176" s="48"/>
      <c r="W176" s="48"/>
      <c r="X176" s="48"/>
      <c r="Y176" s="54" t="s">
        <v>92</v>
      </c>
      <c r="Z176" s="55" t="str">
        <f>IF(AND($M176="雇用", OR($R176="集中", $R176="期間内"),$N176&lt;&gt;"その他"),"担当開始日要追記",_xlfn.XLOOKUP($P176,プルダウン用!$S$3:$S$12,プルダウン用!T$3:T$12,"",0))</f>
        <v/>
      </c>
      <c r="AA176" s="55" t="str">
        <f>IF(AND($M176="雇用", OR($R176="集中", $R176="期間内"),$N176&lt;&gt;"その他"),"担当終了日要追記",_xlfn.XLOOKUP($P176,プルダウン用!$S$3:$S$12,プルダウン用!U$3:U$12,"",0))</f>
        <v/>
      </c>
      <c r="AB176" s="49"/>
      <c r="AC176" s="49"/>
      <c r="AD176" s="7"/>
      <c r="AE176" s="7"/>
      <c r="AF176" s="49"/>
      <c r="AG176" s="49"/>
      <c r="AH176" s="85" t="str">
        <f>_xlfn.XLOOKUP($AG176,プルダウン用!$AC$3:$AC$10,プルダウン用!AD$3:AD$10,"",0)</f>
        <v/>
      </c>
      <c r="AI176" s="85" t="str">
        <f>_xlfn.XLOOKUP($AG176,プルダウン用!$AC$3:$AC$10,プルダウン用!AE$3:AE$10,"",0)</f>
        <v/>
      </c>
      <c r="AJ176" s="85" t="str">
        <f>_xlfn.XLOOKUP($AG176,プルダウン用!$AC$3:$AC$10,プルダウン用!AF$3:AF$10,"",0)</f>
        <v/>
      </c>
      <c r="AK176" s="63"/>
      <c r="AL176" s="53"/>
      <c r="AM176" s="49"/>
      <c r="AN176" s="69" t="str">
        <f>IF($AM176="謝金経費に同じ",_xlfn.XLOOKUP(AG176,プルダウン用!$AQ$3:$AQ$12,プルダウン用!$AR$3:$AR$12,"",0),_xlfn.XLOOKUP($AM176,プルダウン用!$AH$3:$AH$5,プルダウン用!$AI$3:$AI$5,""))</f>
        <v/>
      </c>
      <c r="AO176" s="85" t="str">
        <f>IF($AN176="学内非常勤講師",_xlfn.XLOOKUP($N176,プルダウン用!$AW$3:$AW$7,プルダウン用!AX$3:AX$7,"",0),_xlfn.XLOOKUP($AN176,プルダウン用!$AQ$3:$AQ$12,プルダウン用!AS$3:AS$12,"",0))</f>
        <v/>
      </c>
      <c r="AP176" s="85" t="str">
        <f>IF($AN176="学内非常勤講師",_xlfn.XLOOKUP($N176,プルダウン用!$AW$3:$AW$7,プルダウン用!AY$3:AY$7,"",0),_xlfn.XLOOKUP($AN176,プルダウン用!$AQ$3:$AQ$12,プルダウン用!AT$3:AT$12,"",0))</f>
        <v/>
      </c>
      <c r="AQ176" s="85" t="str">
        <f>IF($AN176="学内非常勤講師",_xlfn.XLOOKUP($N176,プルダウン用!$AW$3:$AW$7,プルダウン用!AZ$3:AZ$7,"",0),_xlfn.XLOOKUP($AN176,プルダウン用!$AQ$3:$AQ$12,プルダウン用!AU$3:AU$12,"",0))</f>
        <v/>
      </c>
      <c r="AR176" s="79"/>
    </row>
    <row r="177" spans="2:44" ht="23.25" customHeight="1" x14ac:dyDescent="0.15">
      <c r="B177" s="54" t="str">
        <f t="shared" si="2"/>
        <v/>
      </c>
      <c r="C177" s="64"/>
      <c r="D177" s="64"/>
      <c r="E177" s="52"/>
      <c r="F177" s="52"/>
      <c r="G177" s="52"/>
      <c r="H177" s="53"/>
      <c r="I177" s="51"/>
      <c r="J177" s="7"/>
      <c r="K177" s="7"/>
      <c r="L177" s="52"/>
      <c r="M177" s="52"/>
      <c r="N177" s="49"/>
      <c r="O177" s="7"/>
      <c r="P177" s="50"/>
      <c r="Q177" s="51"/>
      <c r="R177" s="51"/>
      <c r="S177" s="48"/>
      <c r="T177" s="48"/>
      <c r="U177" s="48"/>
      <c r="V177" s="48"/>
      <c r="W177" s="48"/>
      <c r="X177" s="48"/>
      <c r="Y177" s="54" t="s">
        <v>92</v>
      </c>
      <c r="Z177" s="55" t="str">
        <f>IF(AND($M177="雇用", OR($R177="集中", $R177="期間内"),$N177&lt;&gt;"その他"),"担当開始日要追記",_xlfn.XLOOKUP($P177,プルダウン用!$S$3:$S$12,プルダウン用!T$3:T$12,"",0))</f>
        <v/>
      </c>
      <c r="AA177" s="55" t="str">
        <f>IF(AND($M177="雇用", OR($R177="集中", $R177="期間内"),$N177&lt;&gt;"その他"),"担当終了日要追記",_xlfn.XLOOKUP($P177,プルダウン用!$S$3:$S$12,プルダウン用!U$3:U$12,"",0))</f>
        <v/>
      </c>
      <c r="AB177" s="49"/>
      <c r="AC177" s="49"/>
      <c r="AD177" s="7"/>
      <c r="AE177" s="7"/>
      <c r="AF177" s="49"/>
      <c r="AG177" s="49"/>
      <c r="AH177" s="85" t="str">
        <f>_xlfn.XLOOKUP($AG177,プルダウン用!$AC$3:$AC$10,プルダウン用!AD$3:AD$10,"",0)</f>
        <v/>
      </c>
      <c r="AI177" s="85" t="str">
        <f>_xlfn.XLOOKUP($AG177,プルダウン用!$AC$3:$AC$10,プルダウン用!AE$3:AE$10,"",0)</f>
        <v/>
      </c>
      <c r="AJ177" s="85" t="str">
        <f>_xlfn.XLOOKUP($AG177,プルダウン用!$AC$3:$AC$10,プルダウン用!AF$3:AF$10,"",0)</f>
        <v/>
      </c>
      <c r="AK177" s="63"/>
      <c r="AL177" s="53"/>
      <c r="AM177" s="49"/>
      <c r="AN177" s="69" t="str">
        <f>IF($AM177="謝金経費に同じ",_xlfn.XLOOKUP(AG177,プルダウン用!$AQ$3:$AQ$12,プルダウン用!$AR$3:$AR$12,"",0),_xlfn.XLOOKUP($AM177,プルダウン用!$AH$3:$AH$5,プルダウン用!$AI$3:$AI$5,""))</f>
        <v/>
      </c>
      <c r="AO177" s="85" t="str">
        <f>IF($AN177="学内非常勤講師",_xlfn.XLOOKUP($N177,プルダウン用!$AW$3:$AW$7,プルダウン用!AX$3:AX$7,"",0),_xlfn.XLOOKUP($AN177,プルダウン用!$AQ$3:$AQ$12,プルダウン用!AS$3:AS$12,"",0))</f>
        <v/>
      </c>
      <c r="AP177" s="85" t="str">
        <f>IF($AN177="学内非常勤講師",_xlfn.XLOOKUP($N177,プルダウン用!$AW$3:$AW$7,プルダウン用!AY$3:AY$7,"",0),_xlfn.XLOOKUP($AN177,プルダウン用!$AQ$3:$AQ$12,プルダウン用!AT$3:AT$12,"",0))</f>
        <v/>
      </c>
      <c r="AQ177" s="85" t="str">
        <f>IF($AN177="学内非常勤講師",_xlfn.XLOOKUP($N177,プルダウン用!$AW$3:$AW$7,プルダウン用!AZ$3:AZ$7,"",0),_xlfn.XLOOKUP($AN177,プルダウン用!$AQ$3:$AQ$12,プルダウン用!AU$3:AU$12,"",0))</f>
        <v/>
      </c>
      <c r="AR177" s="79"/>
    </row>
    <row r="178" spans="2:44" ht="23.25" customHeight="1" x14ac:dyDescent="0.15">
      <c r="B178" s="54" t="str">
        <f t="shared" si="2"/>
        <v/>
      </c>
      <c r="C178" s="64"/>
      <c r="D178" s="64"/>
      <c r="E178" s="52"/>
      <c r="F178" s="52"/>
      <c r="G178" s="52"/>
      <c r="H178" s="53"/>
      <c r="I178" s="51"/>
      <c r="J178" s="7"/>
      <c r="K178" s="7"/>
      <c r="L178" s="52"/>
      <c r="M178" s="52"/>
      <c r="N178" s="49"/>
      <c r="O178" s="7"/>
      <c r="P178" s="50"/>
      <c r="Q178" s="51"/>
      <c r="R178" s="51"/>
      <c r="S178" s="48"/>
      <c r="T178" s="48"/>
      <c r="U178" s="48"/>
      <c r="V178" s="48"/>
      <c r="W178" s="48"/>
      <c r="X178" s="48"/>
      <c r="Y178" s="54" t="s">
        <v>92</v>
      </c>
      <c r="Z178" s="55" t="str">
        <f>IF(AND($M178="雇用", OR($R178="集中", $R178="期間内"),$N178&lt;&gt;"その他"),"担当開始日要追記",_xlfn.XLOOKUP($P178,プルダウン用!$S$3:$S$12,プルダウン用!T$3:T$12,"",0))</f>
        <v/>
      </c>
      <c r="AA178" s="55" t="str">
        <f>IF(AND($M178="雇用", OR($R178="集中", $R178="期間内"),$N178&lt;&gt;"その他"),"担当終了日要追記",_xlfn.XLOOKUP($P178,プルダウン用!$S$3:$S$12,プルダウン用!U$3:U$12,"",0))</f>
        <v/>
      </c>
      <c r="AB178" s="49"/>
      <c r="AC178" s="49"/>
      <c r="AD178" s="7"/>
      <c r="AE178" s="7"/>
      <c r="AF178" s="49"/>
      <c r="AG178" s="49"/>
      <c r="AH178" s="85" t="str">
        <f>_xlfn.XLOOKUP($AG178,プルダウン用!$AC$3:$AC$10,プルダウン用!AD$3:AD$10,"",0)</f>
        <v/>
      </c>
      <c r="AI178" s="85" t="str">
        <f>_xlfn.XLOOKUP($AG178,プルダウン用!$AC$3:$AC$10,プルダウン用!AE$3:AE$10,"",0)</f>
        <v/>
      </c>
      <c r="AJ178" s="85" t="str">
        <f>_xlfn.XLOOKUP($AG178,プルダウン用!$AC$3:$AC$10,プルダウン用!AF$3:AF$10,"",0)</f>
        <v/>
      </c>
      <c r="AK178" s="63"/>
      <c r="AL178" s="53"/>
      <c r="AM178" s="49"/>
      <c r="AN178" s="69" t="str">
        <f>IF($AM178="謝金経費に同じ",_xlfn.XLOOKUP(AG178,プルダウン用!$AQ$3:$AQ$12,プルダウン用!$AR$3:$AR$12,"",0),_xlfn.XLOOKUP($AM178,プルダウン用!$AH$3:$AH$5,プルダウン用!$AI$3:$AI$5,""))</f>
        <v/>
      </c>
      <c r="AO178" s="85" t="str">
        <f>IF($AN178="学内非常勤講師",_xlfn.XLOOKUP($N178,プルダウン用!$AW$3:$AW$7,プルダウン用!AX$3:AX$7,"",0),_xlfn.XLOOKUP($AN178,プルダウン用!$AQ$3:$AQ$12,プルダウン用!AS$3:AS$12,"",0))</f>
        <v/>
      </c>
      <c r="AP178" s="85" t="str">
        <f>IF($AN178="学内非常勤講師",_xlfn.XLOOKUP($N178,プルダウン用!$AW$3:$AW$7,プルダウン用!AY$3:AY$7,"",0),_xlfn.XLOOKUP($AN178,プルダウン用!$AQ$3:$AQ$12,プルダウン用!AT$3:AT$12,"",0))</f>
        <v/>
      </c>
      <c r="AQ178" s="85" t="str">
        <f>IF($AN178="学内非常勤講師",_xlfn.XLOOKUP($N178,プルダウン用!$AW$3:$AW$7,プルダウン用!AZ$3:AZ$7,"",0),_xlfn.XLOOKUP($AN178,プルダウン用!$AQ$3:$AQ$12,プルダウン用!AU$3:AU$12,"",0))</f>
        <v/>
      </c>
      <c r="AR178" s="79"/>
    </row>
    <row r="179" spans="2:44" ht="23.25" customHeight="1" x14ac:dyDescent="0.15">
      <c r="B179" s="54" t="str">
        <f t="shared" si="2"/>
        <v/>
      </c>
      <c r="C179" s="64"/>
      <c r="D179" s="64"/>
      <c r="E179" s="52"/>
      <c r="F179" s="52"/>
      <c r="G179" s="52"/>
      <c r="H179" s="53"/>
      <c r="I179" s="51"/>
      <c r="J179" s="7"/>
      <c r="K179" s="7"/>
      <c r="L179" s="52"/>
      <c r="M179" s="52"/>
      <c r="N179" s="49"/>
      <c r="O179" s="7"/>
      <c r="P179" s="50"/>
      <c r="Q179" s="51"/>
      <c r="R179" s="51"/>
      <c r="S179" s="48"/>
      <c r="T179" s="48"/>
      <c r="U179" s="48"/>
      <c r="V179" s="48"/>
      <c r="W179" s="48"/>
      <c r="X179" s="48"/>
      <c r="Y179" s="54" t="s">
        <v>92</v>
      </c>
      <c r="Z179" s="55" t="str">
        <f>IF(AND($M179="雇用", OR($R179="集中", $R179="期間内"),$N179&lt;&gt;"その他"),"担当開始日要追記",_xlfn.XLOOKUP($P179,プルダウン用!$S$3:$S$12,プルダウン用!T$3:T$12,"",0))</f>
        <v/>
      </c>
      <c r="AA179" s="55" t="str">
        <f>IF(AND($M179="雇用", OR($R179="集中", $R179="期間内"),$N179&lt;&gt;"その他"),"担当終了日要追記",_xlfn.XLOOKUP($P179,プルダウン用!$S$3:$S$12,プルダウン用!U$3:U$12,"",0))</f>
        <v/>
      </c>
      <c r="AB179" s="49"/>
      <c r="AC179" s="49"/>
      <c r="AD179" s="7"/>
      <c r="AE179" s="7"/>
      <c r="AF179" s="49"/>
      <c r="AG179" s="49"/>
      <c r="AH179" s="85" t="str">
        <f>_xlfn.XLOOKUP($AG179,プルダウン用!$AC$3:$AC$10,プルダウン用!AD$3:AD$10,"",0)</f>
        <v/>
      </c>
      <c r="AI179" s="85" t="str">
        <f>_xlfn.XLOOKUP($AG179,プルダウン用!$AC$3:$AC$10,プルダウン用!AE$3:AE$10,"",0)</f>
        <v/>
      </c>
      <c r="AJ179" s="85" t="str">
        <f>_xlfn.XLOOKUP($AG179,プルダウン用!$AC$3:$AC$10,プルダウン用!AF$3:AF$10,"",0)</f>
        <v/>
      </c>
      <c r="AK179" s="63"/>
      <c r="AL179" s="53"/>
      <c r="AM179" s="49"/>
      <c r="AN179" s="69" t="str">
        <f>IF($AM179="謝金経費に同じ",_xlfn.XLOOKUP(AG179,プルダウン用!$AQ$3:$AQ$12,プルダウン用!$AR$3:$AR$12,"",0),_xlfn.XLOOKUP($AM179,プルダウン用!$AH$3:$AH$5,プルダウン用!$AI$3:$AI$5,""))</f>
        <v/>
      </c>
      <c r="AO179" s="85" t="str">
        <f>IF($AN179="学内非常勤講師",_xlfn.XLOOKUP($N179,プルダウン用!$AW$3:$AW$7,プルダウン用!AX$3:AX$7,"",0),_xlfn.XLOOKUP($AN179,プルダウン用!$AQ$3:$AQ$12,プルダウン用!AS$3:AS$12,"",0))</f>
        <v/>
      </c>
      <c r="AP179" s="85" t="str">
        <f>IF($AN179="学内非常勤講師",_xlfn.XLOOKUP($N179,プルダウン用!$AW$3:$AW$7,プルダウン用!AY$3:AY$7,"",0),_xlfn.XLOOKUP($AN179,プルダウン用!$AQ$3:$AQ$12,プルダウン用!AT$3:AT$12,"",0))</f>
        <v/>
      </c>
      <c r="AQ179" s="85" t="str">
        <f>IF($AN179="学内非常勤講師",_xlfn.XLOOKUP($N179,プルダウン用!$AW$3:$AW$7,プルダウン用!AZ$3:AZ$7,"",0),_xlfn.XLOOKUP($AN179,プルダウン用!$AQ$3:$AQ$12,プルダウン用!AU$3:AU$12,"",0))</f>
        <v/>
      </c>
      <c r="AR179" s="79"/>
    </row>
    <row r="180" spans="2:44" ht="23.25" customHeight="1" x14ac:dyDescent="0.15">
      <c r="B180" s="54" t="str">
        <f t="shared" si="2"/>
        <v/>
      </c>
      <c r="C180" s="64"/>
      <c r="D180" s="64"/>
      <c r="E180" s="52"/>
      <c r="F180" s="52"/>
      <c r="G180" s="52"/>
      <c r="H180" s="53"/>
      <c r="I180" s="51"/>
      <c r="J180" s="7"/>
      <c r="K180" s="7"/>
      <c r="L180" s="52"/>
      <c r="M180" s="52"/>
      <c r="N180" s="49"/>
      <c r="O180" s="7"/>
      <c r="P180" s="50"/>
      <c r="Q180" s="51"/>
      <c r="R180" s="51"/>
      <c r="S180" s="48"/>
      <c r="T180" s="48"/>
      <c r="U180" s="48"/>
      <c r="V180" s="48"/>
      <c r="W180" s="48"/>
      <c r="X180" s="48"/>
      <c r="Y180" s="54" t="s">
        <v>92</v>
      </c>
      <c r="Z180" s="55" t="str">
        <f>IF(AND($M180="雇用", OR($R180="集中", $R180="期間内"),$N180&lt;&gt;"その他"),"担当開始日要追記",_xlfn.XLOOKUP($P180,プルダウン用!$S$3:$S$12,プルダウン用!T$3:T$12,"",0))</f>
        <v/>
      </c>
      <c r="AA180" s="55" t="str">
        <f>IF(AND($M180="雇用", OR($R180="集中", $R180="期間内"),$N180&lt;&gt;"その他"),"担当終了日要追記",_xlfn.XLOOKUP($P180,プルダウン用!$S$3:$S$12,プルダウン用!U$3:U$12,"",0))</f>
        <v/>
      </c>
      <c r="AB180" s="49"/>
      <c r="AC180" s="49"/>
      <c r="AD180" s="7"/>
      <c r="AE180" s="7"/>
      <c r="AF180" s="49"/>
      <c r="AG180" s="49"/>
      <c r="AH180" s="85" t="str">
        <f>_xlfn.XLOOKUP($AG180,プルダウン用!$AC$3:$AC$10,プルダウン用!AD$3:AD$10,"",0)</f>
        <v/>
      </c>
      <c r="AI180" s="85" t="str">
        <f>_xlfn.XLOOKUP($AG180,プルダウン用!$AC$3:$AC$10,プルダウン用!AE$3:AE$10,"",0)</f>
        <v/>
      </c>
      <c r="AJ180" s="85" t="str">
        <f>_xlfn.XLOOKUP($AG180,プルダウン用!$AC$3:$AC$10,プルダウン用!AF$3:AF$10,"",0)</f>
        <v/>
      </c>
      <c r="AK180" s="63"/>
      <c r="AL180" s="53"/>
      <c r="AM180" s="49"/>
      <c r="AN180" s="69" t="str">
        <f>IF($AM180="謝金経費に同じ",_xlfn.XLOOKUP(AG180,プルダウン用!$AQ$3:$AQ$12,プルダウン用!$AR$3:$AR$12,"",0),_xlfn.XLOOKUP($AM180,プルダウン用!$AH$3:$AH$5,プルダウン用!$AI$3:$AI$5,""))</f>
        <v/>
      </c>
      <c r="AO180" s="85" t="str">
        <f>IF($AN180="学内非常勤講師",_xlfn.XLOOKUP($N180,プルダウン用!$AW$3:$AW$7,プルダウン用!AX$3:AX$7,"",0),_xlfn.XLOOKUP($AN180,プルダウン用!$AQ$3:$AQ$12,プルダウン用!AS$3:AS$12,"",0))</f>
        <v/>
      </c>
      <c r="AP180" s="85" t="str">
        <f>IF($AN180="学内非常勤講師",_xlfn.XLOOKUP($N180,プルダウン用!$AW$3:$AW$7,プルダウン用!AY$3:AY$7,"",0),_xlfn.XLOOKUP($AN180,プルダウン用!$AQ$3:$AQ$12,プルダウン用!AT$3:AT$12,"",0))</f>
        <v/>
      </c>
      <c r="AQ180" s="85" t="str">
        <f>IF($AN180="学内非常勤講師",_xlfn.XLOOKUP($N180,プルダウン用!$AW$3:$AW$7,プルダウン用!AZ$3:AZ$7,"",0),_xlfn.XLOOKUP($AN180,プルダウン用!$AQ$3:$AQ$12,プルダウン用!AU$3:AU$12,"",0))</f>
        <v/>
      </c>
      <c r="AR180" s="79"/>
    </row>
    <row r="181" spans="2:44" ht="23.25" customHeight="1" x14ac:dyDescent="0.15">
      <c r="B181" s="54" t="str">
        <f t="shared" si="2"/>
        <v/>
      </c>
      <c r="C181" s="64"/>
      <c r="D181" s="64"/>
      <c r="E181" s="52"/>
      <c r="F181" s="52"/>
      <c r="G181" s="52"/>
      <c r="H181" s="53"/>
      <c r="I181" s="51"/>
      <c r="J181" s="7"/>
      <c r="K181" s="7"/>
      <c r="L181" s="52"/>
      <c r="M181" s="52"/>
      <c r="N181" s="49"/>
      <c r="O181" s="7"/>
      <c r="P181" s="50"/>
      <c r="Q181" s="51"/>
      <c r="R181" s="51"/>
      <c r="S181" s="48"/>
      <c r="T181" s="48"/>
      <c r="U181" s="48"/>
      <c r="V181" s="48"/>
      <c r="W181" s="48"/>
      <c r="X181" s="48"/>
      <c r="Y181" s="54" t="s">
        <v>92</v>
      </c>
      <c r="Z181" s="55" t="str">
        <f>IF(AND($M181="雇用", OR($R181="集中", $R181="期間内"),$N181&lt;&gt;"その他"),"担当開始日要追記",_xlfn.XLOOKUP($P181,プルダウン用!$S$3:$S$12,プルダウン用!T$3:T$12,"",0))</f>
        <v/>
      </c>
      <c r="AA181" s="55" t="str">
        <f>IF(AND($M181="雇用", OR($R181="集中", $R181="期間内"),$N181&lt;&gt;"その他"),"担当終了日要追記",_xlfn.XLOOKUP($P181,プルダウン用!$S$3:$S$12,プルダウン用!U$3:U$12,"",0))</f>
        <v/>
      </c>
      <c r="AB181" s="49"/>
      <c r="AC181" s="49"/>
      <c r="AD181" s="7"/>
      <c r="AE181" s="7"/>
      <c r="AF181" s="49"/>
      <c r="AG181" s="49"/>
      <c r="AH181" s="85" t="str">
        <f>_xlfn.XLOOKUP($AG181,プルダウン用!$AC$3:$AC$10,プルダウン用!AD$3:AD$10,"",0)</f>
        <v/>
      </c>
      <c r="AI181" s="85" t="str">
        <f>_xlfn.XLOOKUP($AG181,プルダウン用!$AC$3:$AC$10,プルダウン用!AE$3:AE$10,"",0)</f>
        <v/>
      </c>
      <c r="AJ181" s="85" t="str">
        <f>_xlfn.XLOOKUP($AG181,プルダウン用!$AC$3:$AC$10,プルダウン用!AF$3:AF$10,"",0)</f>
        <v/>
      </c>
      <c r="AK181" s="63"/>
      <c r="AL181" s="53"/>
      <c r="AM181" s="49"/>
      <c r="AN181" s="69" t="str">
        <f>IF($AM181="謝金経費に同じ",_xlfn.XLOOKUP(AG181,プルダウン用!$AQ$3:$AQ$12,プルダウン用!$AR$3:$AR$12,"",0),_xlfn.XLOOKUP($AM181,プルダウン用!$AH$3:$AH$5,プルダウン用!$AI$3:$AI$5,""))</f>
        <v/>
      </c>
      <c r="AO181" s="85" t="str">
        <f>IF($AN181="学内非常勤講師",_xlfn.XLOOKUP($N181,プルダウン用!$AW$3:$AW$7,プルダウン用!AX$3:AX$7,"",0),_xlfn.XLOOKUP($AN181,プルダウン用!$AQ$3:$AQ$12,プルダウン用!AS$3:AS$12,"",0))</f>
        <v/>
      </c>
      <c r="AP181" s="85" t="str">
        <f>IF($AN181="学内非常勤講師",_xlfn.XLOOKUP($N181,プルダウン用!$AW$3:$AW$7,プルダウン用!AY$3:AY$7,"",0),_xlfn.XLOOKUP($AN181,プルダウン用!$AQ$3:$AQ$12,プルダウン用!AT$3:AT$12,"",0))</f>
        <v/>
      </c>
      <c r="AQ181" s="85" t="str">
        <f>IF($AN181="学内非常勤講師",_xlfn.XLOOKUP($N181,プルダウン用!$AW$3:$AW$7,プルダウン用!AZ$3:AZ$7,"",0),_xlfn.XLOOKUP($AN181,プルダウン用!$AQ$3:$AQ$12,プルダウン用!AU$3:AU$12,"",0))</f>
        <v/>
      </c>
      <c r="AR181" s="79"/>
    </row>
    <row r="182" spans="2:44" ht="23.25" customHeight="1" x14ac:dyDescent="0.15">
      <c r="B182" s="54" t="str">
        <f t="shared" si="2"/>
        <v/>
      </c>
      <c r="C182" s="64"/>
      <c r="D182" s="64"/>
      <c r="E182" s="52"/>
      <c r="F182" s="52"/>
      <c r="G182" s="52"/>
      <c r="H182" s="53"/>
      <c r="I182" s="51"/>
      <c r="J182" s="7"/>
      <c r="K182" s="7"/>
      <c r="L182" s="52"/>
      <c r="M182" s="52"/>
      <c r="N182" s="49"/>
      <c r="O182" s="7"/>
      <c r="P182" s="50"/>
      <c r="Q182" s="51"/>
      <c r="R182" s="51"/>
      <c r="S182" s="48"/>
      <c r="T182" s="48"/>
      <c r="U182" s="48"/>
      <c r="V182" s="48"/>
      <c r="W182" s="48"/>
      <c r="X182" s="48"/>
      <c r="Y182" s="54" t="s">
        <v>92</v>
      </c>
      <c r="Z182" s="55" t="str">
        <f>IF(AND($M182="雇用", OR($R182="集中", $R182="期間内"),$N182&lt;&gt;"その他"),"担当開始日要追記",_xlfn.XLOOKUP($P182,プルダウン用!$S$3:$S$12,プルダウン用!T$3:T$12,"",0))</f>
        <v/>
      </c>
      <c r="AA182" s="55" t="str">
        <f>IF(AND($M182="雇用", OR($R182="集中", $R182="期間内"),$N182&lt;&gt;"その他"),"担当終了日要追記",_xlfn.XLOOKUP($P182,プルダウン用!$S$3:$S$12,プルダウン用!U$3:U$12,"",0))</f>
        <v/>
      </c>
      <c r="AB182" s="49"/>
      <c r="AC182" s="49"/>
      <c r="AD182" s="7"/>
      <c r="AE182" s="7"/>
      <c r="AF182" s="49"/>
      <c r="AG182" s="49"/>
      <c r="AH182" s="85" t="str">
        <f>_xlfn.XLOOKUP($AG182,プルダウン用!$AC$3:$AC$10,プルダウン用!AD$3:AD$10,"",0)</f>
        <v/>
      </c>
      <c r="AI182" s="85" t="str">
        <f>_xlfn.XLOOKUP($AG182,プルダウン用!$AC$3:$AC$10,プルダウン用!AE$3:AE$10,"",0)</f>
        <v/>
      </c>
      <c r="AJ182" s="85" t="str">
        <f>_xlfn.XLOOKUP($AG182,プルダウン用!$AC$3:$AC$10,プルダウン用!AF$3:AF$10,"",0)</f>
        <v/>
      </c>
      <c r="AK182" s="63"/>
      <c r="AL182" s="53"/>
      <c r="AM182" s="49"/>
      <c r="AN182" s="69" t="str">
        <f>IF($AM182="謝金経費に同じ",_xlfn.XLOOKUP(AG182,プルダウン用!$AQ$3:$AQ$12,プルダウン用!$AR$3:$AR$12,"",0),_xlfn.XLOOKUP($AM182,プルダウン用!$AH$3:$AH$5,プルダウン用!$AI$3:$AI$5,""))</f>
        <v/>
      </c>
      <c r="AO182" s="85" t="str">
        <f>IF($AN182="学内非常勤講師",_xlfn.XLOOKUP($N182,プルダウン用!$AW$3:$AW$7,プルダウン用!AX$3:AX$7,"",0),_xlfn.XLOOKUP($AN182,プルダウン用!$AQ$3:$AQ$12,プルダウン用!AS$3:AS$12,"",0))</f>
        <v/>
      </c>
      <c r="AP182" s="85" t="str">
        <f>IF($AN182="学内非常勤講師",_xlfn.XLOOKUP($N182,プルダウン用!$AW$3:$AW$7,プルダウン用!AY$3:AY$7,"",0),_xlfn.XLOOKUP($AN182,プルダウン用!$AQ$3:$AQ$12,プルダウン用!AT$3:AT$12,"",0))</f>
        <v/>
      </c>
      <c r="AQ182" s="85" t="str">
        <f>IF($AN182="学内非常勤講師",_xlfn.XLOOKUP($N182,プルダウン用!$AW$3:$AW$7,プルダウン用!AZ$3:AZ$7,"",0),_xlfn.XLOOKUP($AN182,プルダウン用!$AQ$3:$AQ$12,プルダウン用!AU$3:AU$12,"",0))</f>
        <v/>
      </c>
      <c r="AR182" s="79"/>
    </row>
    <row r="183" spans="2:44" ht="23.25" customHeight="1" x14ac:dyDescent="0.15">
      <c r="B183" s="54" t="str">
        <f t="shared" si="2"/>
        <v/>
      </c>
      <c r="C183" s="64"/>
      <c r="D183" s="64"/>
      <c r="E183" s="52"/>
      <c r="F183" s="52"/>
      <c r="G183" s="52"/>
      <c r="H183" s="53"/>
      <c r="I183" s="51"/>
      <c r="J183" s="7"/>
      <c r="K183" s="7"/>
      <c r="L183" s="52"/>
      <c r="M183" s="52"/>
      <c r="N183" s="49"/>
      <c r="O183" s="7"/>
      <c r="P183" s="50"/>
      <c r="Q183" s="51"/>
      <c r="R183" s="51"/>
      <c r="S183" s="48"/>
      <c r="T183" s="48"/>
      <c r="U183" s="48"/>
      <c r="V183" s="48"/>
      <c r="W183" s="48"/>
      <c r="X183" s="48"/>
      <c r="Y183" s="54" t="s">
        <v>92</v>
      </c>
      <c r="Z183" s="55" t="str">
        <f>IF(AND($M183="雇用", OR($R183="集中", $R183="期間内"),$N183&lt;&gt;"その他"),"担当開始日要追記",_xlfn.XLOOKUP($P183,プルダウン用!$S$3:$S$12,プルダウン用!T$3:T$12,"",0))</f>
        <v/>
      </c>
      <c r="AA183" s="55" t="str">
        <f>IF(AND($M183="雇用", OR($R183="集中", $R183="期間内"),$N183&lt;&gt;"その他"),"担当終了日要追記",_xlfn.XLOOKUP($P183,プルダウン用!$S$3:$S$12,プルダウン用!U$3:U$12,"",0))</f>
        <v/>
      </c>
      <c r="AB183" s="49"/>
      <c r="AC183" s="49"/>
      <c r="AD183" s="7"/>
      <c r="AE183" s="7"/>
      <c r="AF183" s="49"/>
      <c r="AG183" s="49"/>
      <c r="AH183" s="85" t="str">
        <f>_xlfn.XLOOKUP($AG183,プルダウン用!$AC$3:$AC$10,プルダウン用!AD$3:AD$10,"",0)</f>
        <v/>
      </c>
      <c r="AI183" s="85" t="str">
        <f>_xlfn.XLOOKUP($AG183,プルダウン用!$AC$3:$AC$10,プルダウン用!AE$3:AE$10,"",0)</f>
        <v/>
      </c>
      <c r="AJ183" s="85" t="str">
        <f>_xlfn.XLOOKUP($AG183,プルダウン用!$AC$3:$AC$10,プルダウン用!AF$3:AF$10,"",0)</f>
        <v/>
      </c>
      <c r="AK183" s="63"/>
      <c r="AL183" s="53"/>
      <c r="AM183" s="49"/>
      <c r="AN183" s="69" t="str">
        <f>IF($AM183="謝金経費に同じ",_xlfn.XLOOKUP(AG183,プルダウン用!$AQ$3:$AQ$12,プルダウン用!$AR$3:$AR$12,"",0),_xlfn.XLOOKUP($AM183,プルダウン用!$AH$3:$AH$5,プルダウン用!$AI$3:$AI$5,""))</f>
        <v/>
      </c>
      <c r="AO183" s="85" t="str">
        <f>IF($AN183="学内非常勤講師",_xlfn.XLOOKUP($N183,プルダウン用!$AW$3:$AW$7,プルダウン用!AX$3:AX$7,"",0),_xlfn.XLOOKUP($AN183,プルダウン用!$AQ$3:$AQ$12,プルダウン用!AS$3:AS$12,"",0))</f>
        <v/>
      </c>
      <c r="AP183" s="85" t="str">
        <f>IF($AN183="学内非常勤講師",_xlfn.XLOOKUP($N183,プルダウン用!$AW$3:$AW$7,プルダウン用!AY$3:AY$7,"",0),_xlfn.XLOOKUP($AN183,プルダウン用!$AQ$3:$AQ$12,プルダウン用!AT$3:AT$12,"",0))</f>
        <v/>
      </c>
      <c r="AQ183" s="85" t="str">
        <f>IF($AN183="学内非常勤講師",_xlfn.XLOOKUP($N183,プルダウン用!$AW$3:$AW$7,プルダウン用!AZ$3:AZ$7,"",0),_xlfn.XLOOKUP($AN183,プルダウン用!$AQ$3:$AQ$12,プルダウン用!AU$3:AU$12,"",0))</f>
        <v/>
      </c>
      <c r="AR183" s="79"/>
    </row>
    <row r="184" spans="2:44" ht="23.25" customHeight="1" x14ac:dyDescent="0.15">
      <c r="B184" s="54" t="str">
        <f t="shared" si="2"/>
        <v/>
      </c>
      <c r="C184" s="64"/>
      <c r="D184" s="64"/>
      <c r="E184" s="52"/>
      <c r="F184" s="52"/>
      <c r="G184" s="52"/>
      <c r="H184" s="53"/>
      <c r="I184" s="51"/>
      <c r="J184" s="7"/>
      <c r="K184" s="7"/>
      <c r="L184" s="52"/>
      <c r="M184" s="52"/>
      <c r="N184" s="49"/>
      <c r="O184" s="7"/>
      <c r="P184" s="50"/>
      <c r="Q184" s="51"/>
      <c r="R184" s="51"/>
      <c r="S184" s="48"/>
      <c r="T184" s="48"/>
      <c r="U184" s="48"/>
      <c r="V184" s="48"/>
      <c r="W184" s="48"/>
      <c r="X184" s="48"/>
      <c r="Y184" s="54" t="s">
        <v>92</v>
      </c>
      <c r="Z184" s="55" t="str">
        <f>IF(AND($M184="雇用", OR($R184="集中", $R184="期間内"),$N184&lt;&gt;"その他"),"担当開始日要追記",_xlfn.XLOOKUP($P184,プルダウン用!$S$3:$S$12,プルダウン用!T$3:T$12,"",0))</f>
        <v/>
      </c>
      <c r="AA184" s="55" t="str">
        <f>IF(AND($M184="雇用", OR($R184="集中", $R184="期間内"),$N184&lt;&gt;"その他"),"担当終了日要追記",_xlfn.XLOOKUP($P184,プルダウン用!$S$3:$S$12,プルダウン用!U$3:U$12,"",0))</f>
        <v/>
      </c>
      <c r="AB184" s="49"/>
      <c r="AC184" s="49"/>
      <c r="AD184" s="7"/>
      <c r="AE184" s="7"/>
      <c r="AF184" s="49"/>
      <c r="AG184" s="49"/>
      <c r="AH184" s="85" t="str">
        <f>_xlfn.XLOOKUP($AG184,プルダウン用!$AC$3:$AC$10,プルダウン用!AD$3:AD$10,"",0)</f>
        <v/>
      </c>
      <c r="AI184" s="85" t="str">
        <f>_xlfn.XLOOKUP($AG184,プルダウン用!$AC$3:$AC$10,プルダウン用!AE$3:AE$10,"",0)</f>
        <v/>
      </c>
      <c r="AJ184" s="85" t="str">
        <f>_xlfn.XLOOKUP($AG184,プルダウン用!$AC$3:$AC$10,プルダウン用!AF$3:AF$10,"",0)</f>
        <v/>
      </c>
      <c r="AK184" s="63"/>
      <c r="AL184" s="53"/>
      <c r="AM184" s="49"/>
      <c r="AN184" s="69" t="str">
        <f>IF($AM184="謝金経費に同じ",_xlfn.XLOOKUP(AG184,プルダウン用!$AQ$3:$AQ$12,プルダウン用!$AR$3:$AR$12,"",0),_xlfn.XLOOKUP($AM184,プルダウン用!$AH$3:$AH$5,プルダウン用!$AI$3:$AI$5,""))</f>
        <v/>
      </c>
      <c r="AO184" s="85" t="str">
        <f>IF($AN184="学内非常勤講師",_xlfn.XLOOKUP($N184,プルダウン用!$AW$3:$AW$7,プルダウン用!AX$3:AX$7,"",0),_xlfn.XLOOKUP($AN184,プルダウン用!$AQ$3:$AQ$12,プルダウン用!AS$3:AS$12,"",0))</f>
        <v/>
      </c>
      <c r="AP184" s="85" t="str">
        <f>IF($AN184="学内非常勤講師",_xlfn.XLOOKUP($N184,プルダウン用!$AW$3:$AW$7,プルダウン用!AY$3:AY$7,"",0),_xlfn.XLOOKUP($AN184,プルダウン用!$AQ$3:$AQ$12,プルダウン用!AT$3:AT$12,"",0))</f>
        <v/>
      </c>
      <c r="AQ184" s="85" t="str">
        <f>IF($AN184="学内非常勤講師",_xlfn.XLOOKUP($N184,プルダウン用!$AW$3:$AW$7,プルダウン用!AZ$3:AZ$7,"",0),_xlfn.XLOOKUP($AN184,プルダウン用!$AQ$3:$AQ$12,プルダウン用!AU$3:AU$12,"",0))</f>
        <v/>
      </c>
      <c r="AR184" s="79"/>
    </row>
    <row r="185" spans="2:44" ht="23.25" customHeight="1" x14ac:dyDescent="0.15">
      <c r="B185" s="54" t="str">
        <f t="shared" si="2"/>
        <v/>
      </c>
      <c r="C185" s="64"/>
      <c r="D185" s="64"/>
      <c r="E185" s="52"/>
      <c r="F185" s="52"/>
      <c r="G185" s="52"/>
      <c r="H185" s="53"/>
      <c r="I185" s="51"/>
      <c r="J185" s="7"/>
      <c r="K185" s="7"/>
      <c r="L185" s="52"/>
      <c r="M185" s="52"/>
      <c r="N185" s="49"/>
      <c r="O185" s="7"/>
      <c r="P185" s="50"/>
      <c r="Q185" s="51"/>
      <c r="R185" s="51"/>
      <c r="S185" s="48"/>
      <c r="T185" s="48"/>
      <c r="U185" s="48"/>
      <c r="V185" s="48"/>
      <c r="W185" s="48"/>
      <c r="X185" s="48"/>
      <c r="Y185" s="54" t="s">
        <v>92</v>
      </c>
      <c r="Z185" s="55" t="str">
        <f>IF(AND($M185="雇用", OR($R185="集中", $R185="期間内"),$N185&lt;&gt;"その他"),"担当開始日要追記",_xlfn.XLOOKUP($P185,プルダウン用!$S$3:$S$12,プルダウン用!T$3:T$12,"",0))</f>
        <v/>
      </c>
      <c r="AA185" s="55" t="str">
        <f>IF(AND($M185="雇用", OR($R185="集中", $R185="期間内"),$N185&lt;&gt;"その他"),"担当終了日要追記",_xlfn.XLOOKUP($P185,プルダウン用!$S$3:$S$12,プルダウン用!U$3:U$12,"",0))</f>
        <v/>
      </c>
      <c r="AB185" s="49"/>
      <c r="AC185" s="49"/>
      <c r="AD185" s="7"/>
      <c r="AE185" s="7"/>
      <c r="AF185" s="49"/>
      <c r="AG185" s="49"/>
      <c r="AH185" s="85" t="str">
        <f>_xlfn.XLOOKUP($AG185,プルダウン用!$AC$3:$AC$10,プルダウン用!AD$3:AD$10,"",0)</f>
        <v/>
      </c>
      <c r="AI185" s="85" t="str">
        <f>_xlfn.XLOOKUP($AG185,プルダウン用!$AC$3:$AC$10,プルダウン用!AE$3:AE$10,"",0)</f>
        <v/>
      </c>
      <c r="AJ185" s="85" t="str">
        <f>_xlfn.XLOOKUP($AG185,プルダウン用!$AC$3:$AC$10,プルダウン用!AF$3:AF$10,"",0)</f>
        <v/>
      </c>
      <c r="AK185" s="63"/>
      <c r="AL185" s="53"/>
      <c r="AM185" s="49"/>
      <c r="AN185" s="69" t="str">
        <f>IF($AM185="謝金経費に同じ",_xlfn.XLOOKUP(AG185,プルダウン用!$AQ$3:$AQ$12,プルダウン用!$AR$3:$AR$12,"",0),_xlfn.XLOOKUP($AM185,プルダウン用!$AH$3:$AH$5,プルダウン用!$AI$3:$AI$5,""))</f>
        <v/>
      </c>
      <c r="AO185" s="85" t="str">
        <f>IF($AN185="学内非常勤講師",_xlfn.XLOOKUP($N185,プルダウン用!$AW$3:$AW$7,プルダウン用!AX$3:AX$7,"",0),_xlfn.XLOOKUP($AN185,プルダウン用!$AQ$3:$AQ$12,プルダウン用!AS$3:AS$12,"",0))</f>
        <v/>
      </c>
      <c r="AP185" s="85" t="str">
        <f>IF($AN185="学内非常勤講師",_xlfn.XLOOKUP($N185,プルダウン用!$AW$3:$AW$7,プルダウン用!AY$3:AY$7,"",0),_xlfn.XLOOKUP($AN185,プルダウン用!$AQ$3:$AQ$12,プルダウン用!AT$3:AT$12,"",0))</f>
        <v/>
      </c>
      <c r="AQ185" s="85" t="str">
        <f>IF($AN185="学内非常勤講師",_xlfn.XLOOKUP($N185,プルダウン用!$AW$3:$AW$7,プルダウン用!AZ$3:AZ$7,"",0),_xlfn.XLOOKUP($AN185,プルダウン用!$AQ$3:$AQ$12,プルダウン用!AU$3:AU$12,"",0))</f>
        <v/>
      </c>
      <c r="AR185" s="79"/>
    </row>
    <row r="186" spans="2:44" ht="23.25" customHeight="1" x14ac:dyDescent="0.15">
      <c r="B186" s="54" t="str">
        <f t="shared" si="2"/>
        <v/>
      </c>
      <c r="C186" s="64"/>
      <c r="D186" s="64"/>
      <c r="E186" s="52"/>
      <c r="F186" s="52"/>
      <c r="G186" s="52"/>
      <c r="H186" s="53"/>
      <c r="I186" s="51"/>
      <c r="J186" s="7"/>
      <c r="K186" s="7"/>
      <c r="L186" s="52"/>
      <c r="M186" s="52"/>
      <c r="N186" s="49"/>
      <c r="O186" s="7"/>
      <c r="P186" s="50"/>
      <c r="Q186" s="51"/>
      <c r="R186" s="51"/>
      <c r="S186" s="48"/>
      <c r="T186" s="48"/>
      <c r="U186" s="48"/>
      <c r="V186" s="48"/>
      <c r="W186" s="48"/>
      <c r="X186" s="48"/>
      <c r="Y186" s="54" t="s">
        <v>92</v>
      </c>
      <c r="Z186" s="55" t="str">
        <f>IF(AND($M186="雇用", OR($R186="集中", $R186="期間内"),$N186&lt;&gt;"その他"),"担当開始日要追記",_xlfn.XLOOKUP($P186,プルダウン用!$S$3:$S$12,プルダウン用!T$3:T$12,"",0))</f>
        <v/>
      </c>
      <c r="AA186" s="55" t="str">
        <f>IF(AND($M186="雇用", OR($R186="集中", $R186="期間内"),$N186&lt;&gt;"その他"),"担当終了日要追記",_xlfn.XLOOKUP($P186,プルダウン用!$S$3:$S$12,プルダウン用!U$3:U$12,"",0))</f>
        <v/>
      </c>
      <c r="AB186" s="49"/>
      <c r="AC186" s="49"/>
      <c r="AD186" s="7"/>
      <c r="AE186" s="7"/>
      <c r="AF186" s="49"/>
      <c r="AG186" s="49"/>
      <c r="AH186" s="85" t="str">
        <f>_xlfn.XLOOKUP($AG186,プルダウン用!$AC$3:$AC$10,プルダウン用!AD$3:AD$10,"",0)</f>
        <v/>
      </c>
      <c r="AI186" s="85" t="str">
        <f>_xlfn.XLOOKUP($AG186,プルダウン用!$AC$3:$AC$10,プルダウン用!AE$3:AE$10,"",0)</f>
        <v/>
      </c>
      <c r="AJ186" s="85" t="str">
        <f>_xlfn.XLOOKUP($AG186,プルダウン用!$AC$3:$AC$10,プルダウン用!AF$3:AF$10,"",0)</f>
        <v/>
      </c>
      <c r="AK186" s="63"/>
      <c r="AL186" s="53"/>
      <c r="AM186" s="49"/>
      <c r="AN186" s="69" t="str">
        <f>IF($AM186="謝金経費に同じ",_xlfn.XLOOKUP(AG186,プルダウン用!$AQ$3:$AQ$12,プルダウン用!$AR$3:$AR$12,"",0),_xlfn.XLOOKUP($AM186,プルダウン用!$AH$3:$AH$5,プルダウン用!$AI$3:$AI$5,""))</f>
        <v/>
      </c>
      <c r="AO186" s="85" t="str">
        <f>IF($AN186="学内非常勤講師",_xlfn.XLOOKUP($N186,プルダウン用!$AW$3:$AW$7,プルダウン用!AX$3:AX$7,"",0),_xlfn.XLOOKUP($AN186,プルダウン用!$AQ$3:$AQ$12,プルダウン用!AS$3:AS$12,"",0))</f>
        <v/>
      </c>
      <c r="AP186" s="85" t="str">
        <f>IF($AN186="学内非常勤講師",_xlfn.XLOOKUP($N186,プルダウン用!$AW$3:$AW$7,プルダウン用!AY$3:AY$7,"",0),_xlfn.XLOOKUP($AN186,プルダウン用!$AQ$3:$AQ$12,プルダウン用!AT$3:AT$12,"",0))</f>
        <v/>
      </c>
      <c r="AQ186" s="85" t="str">
        <f>IF($AN186="学内非常勤講師",_xlfn.XLOOKUP($N186,プルダウン用!$AW$3:$AW$7,プルダウン用!AZ$3:AZ$7,"",0),_xlfn.XLOOKUP($AN186,プルダウン用!$AQ$3:$AQ$12,プルダウン用!AU$3:AU$12,"",0))</f>
        <v/>
      </c>
      <c r="AR186" s="79"/>
    </row>
    <row r="187" spans="2:44" ht="23.25" customHeight="1" x14ac:dyDescent="0.15">
      <c r="B187" s="54" t="str">
        <f t="shared" si="2"/>
        <v/>
      </c>
      <c r="C187" s="64"/>
      <c r="D187" s="64"/>
      <c r="E187" s="52"/>
      <c r="F187" s="52"/>
      <c r="G187" s="52"/>
      <c r="H187" s="53"/>
      <c r="I187" s="51"/>
      <c r="J187" s="7"/>
      <c r="K187" s="7"/>
      <c r="L187" s="52"/>
      <c r="M187" s="52"/>
      <c r="N187" s="49"/>
      <c r="O187" s="7"/>
      <c r="P187" s="50"/>
      <c r="Q187" s="51"/>
      <c r="R187" s="51"/>
      <c r="S187" s="48"/>
      <c r="T187" s="48"/>
      <c r="U187" s="48"/>
      <c r="V187" s="48"/>
      <c r="W187" s="48"/>
      <c r="X187" s="48"/>
      <c r="Y187" s="54" t="s">
        <v>92</v>
      </c>
      <c r="Z187" s="55" t="str">
        <f>IF(AND($M187="雇用", OR($R187="集中", $R187="期間内"),$N187&lt;&gt;"その他"),"担当開始日要追記",_xlfn.XLOOKUP($P187,プルダウン用!$S$3:$S$12,プルダウン用!T$3:T$12,"",0))</f>
        <v/>
      </c>
      <c r="AA187" s="55" t="str">
        <f>IF(AND($M187="雇用", OR($R187="集中", $R187="期間内"),$N187&lt;&gt;"その他"),"担当終了日要追記",_xlfn.XLOOKUP($P187,プルダウン用!$S$3:$S$12,プルダウン用!U$3:U$12,"",0))</f>
        <v/>
      </c>
      <c r="AB187" s="49"/>
      <c r="AC187" s="49"/>
      <c r="AD187" s="7"/>
      <c r="AE187" s="7"/>
      <c r="AF187" s="49"/>
      <c r="AG187" s="49"/>
      <c r="AH187" s="85" t="str">
        <f>_xlfn.XLOOKUP($AG187,プルダウン用!$AC$3:$AC$10,プルダウン用!AD$3:AD$10,"",0)</f>
        <v/>
      </c>
      <c r="AI187" s="85" t="str">
        <f>_xlfn.XLOOKUP($AG187,プルダウン用!$AC$3:$AC$10,プルダウン用!AE$3:AE$10,"",0)</f>
        <v/>
      </c>
      <c r="AJ187" s="85" t="str">
        <f>_xlfn.XLOOKUP($AG187,プルダウン用!$AC$3:$AC$10,プルダウン用!AF$3:AF$10,"",0)</f>
        <v/>
      </c>
      <c r="AK187" s="63"/>
      <c r="AL187" s="53"/>
      <c r="AM187" s="49"/>
      <c r="AN187" s="69" t="str">
        <f>IF($AM187="謝金経費に同じ",_xlfn.XLOOKUP(AG187,プルダウン用!$AQ$3:$AQ$12,プルダウン用!$AR$3:$AR$12,"",0),_xlfn.XLOOKUP($AM187,プルダウン用!$AH$3:$AH$5,プルダウン用!$AI$3:$AI$5,""))</f>
        <v/>
      </c>
      <c r="AO187" s="85" t="str">
        <f>IF($AN187="学内非常勤講師",_xlfn.XLOOKUP($N187,プルダウン用!$AW$3:$AW$7,プルダウン用!AX$3:AX$7,"",0),_xlfn.XLOOKUP($AN187,プルダウン用!$AQ$3:$AQ$12,プルダウン用!AS$3:AS$12,"",0))</f>
        <v/>
      </c>
      <c r="AP187" s="85" t="str">
        <f>IF($AN187="学内非常勤講師",_xlfn.XLOOKUP($N187,プルダウン用!$AW$3:$AW$7,プルダウン用!AY$3:AY$7,"",0),_xlfn.XLOOKUP($AN187,プルダウン用!$AQ$3:$AQ$12,プルダウン用!AT$3:AT$12,"",0))</f>
        <v/>
      </c>
      <c r="AQ187" s="85" t="str">
        <f>IF($AN187="学内非常勤講師",_xlfn.XLOOKUP($N187,プルダウン用!$AW$3:$AW$7,プルダウン用!AZ$3:AZ$7,"",0),_xlfn.XLOOKUP($AN187,プルダウン用!$AQ$3:$AQ$12,プルダウン用!AU$3:AU$12,"",0))</f>
        <v/>
      </c>
      <c r="AR187" s="79"/>
    </row>
    <row r="188" spans="2:44" ht="23.25" customHeight="1" x14ac:dyDescent="0.15">
      <c r="B188" s="54" t="str">
        <f t="shared" si="2"/>
        <v/>
      </c>
      <c r="C188" s="64"/>
      <c r="D188" s="64"/>
      <c r="E188" s="52"/>
      <c r="F188" s="52"/>
      <c r="G188" s="52"/>
      <c r="H188" s="53"/>
      <c r="I188" s="51"/>
      <c r="J188" s="7"/>
      <c r="K188" s="7"/>
      <c r="L188" s="52"/>
      <c r="M188" s="52"/>
      <c r="N188" s="49"/>
      <c r="O188" s="7"/>
      <c r="P188" s="50"/>
      <c r="Q188" s="51"/>
      <c r="R188" s="51"/>
      <c r="S188" s="48"/>
      <c r="T188" s="48"/>
      <c r="U188" s="48"/>
      <c r="V188" s="48"/>
      <c r="W188" s="48"/>
      <c r="X188" s="48"/>
      <c r="Y188" s="54" t="s">
        <v>92</v>
      </c>
      <c r="Z188" s="55" t="str">
        <f>IF(AND($M188="雇用", OR($R188="集中", $R188="期間内"),$N188&lt;&gt;"その他"),"担当開始日要追記",_xlfn.XLOOKUP($P188,プルダウン用!$S$3:$S$12,プルダウン用!T$3:T$12,"",0))</f>
        <v/>
      </c>
      <c r="AA188" s="55" t="str">
        <f>IF(AND($M188="雇用", OR($R188="集中", $R188="期間内"),$N188&lt;&gt;"その他"),"担当終了日要追記",_xlfn.XLOOKUP($P188,プルダウン用!$S$3:$S$12,プルダウン用!U$3:U$12,"",0))</f>
        <v/>
      </c>
      <c r="AB188" s="49"/>
      <c r="AC188" s="49"/>
      <c r="AD188" s="7"/>
      <c r="AE188" s="7"/>
      <c r="AF188" s="49"/>
      <c r="AG188" s="49"/>
      <c r="AH188" s="85" t="str">
        <f>_xlfn.XLOOKUP($AG188,プルダウン用!$AC$3:$AC$10,プルダウン用!AD$3:AD$10,"",0)</f>
        <v/>
      </c>
      <c r="AI188" s="85" t="str">
        <f>_xlfn.XLOOKUP($AG188,プルダウン用!$AC$3:$AC$10,プルダウン用!AE$3:AE$10,"",0)</f>
        <v/>
      </c>
      <c r="AJ188" s="85" t="str">
        <f>_xlfn.XLOOKUP($AG188,プルダウン用!$AC$3:$AC$10,プルダウン用!AF$3:AF$10,"",0)</f>
        <v/>
      </c>
      <c r="AK188" s="63"/>
      <c r="AL188" s="53"/>
      <c r="AM188" s="49"/>
      <c r="AN188" s="69" t="str">
        <f>IF($AM188="謝金経費に同じ",_xlfn.XLOOKUP(AG188,プルダウン用!$AQ$3:$AQ$12,プルダウン用!$AR$3:$AR$12,"",0),_xlfn.XLOOKUP($AM188,プルダウン用!$AH$3:$AH$5,プルダウン用!$AI$3:$AI$5,""))</f>
        <v/>
      </c>
      <c r="AO188" s="85" t="str">
        <f>IF($AN188="学内非常勤講師",_xlfn.XLOOKUP($N188,プルダウン用!$AW$3:$AW$7,プルダウン用!AX$3:AX$7,"",0),_xlfn.XLOOKUP($AN188,プルダウン用!$AQ$3:$AQ$12,プルダウン用!AS$3:AS$12,"",0))</f>
        <v/>
      </c>
      <c r="AP188" s="85" t="str">
        <f>IF($AN188="学内非常勤講師",_xlfn.XLOOKUP($N188,プルダウン用!$AW$3:$AW$7,プルダウン用!AY$3:AY$7,"",0),_xlfn.XLOOKUP($AN188,プルダウン用!$AQ$3:$AQ$12,プルダウン用!AT$3:AT$12,"",0))</f>
        <v/>
      </c>
      <c r="AQ188" s="85" t="str">
        <f>IF($AN188="学内非常勤講師",_xlfn.XLOOKUP($N188,プルダウン用!$AW$3:$AW$7,プルダウン用!AZ$3:AZ$7,"",0),_xlfn.XLOOKUP($AN188,プルダウン用!$AQ$3:$AQ$12,プルダウン用!AU$3:AU$12,"",0))</f>
        <v/>
      </c>
      <c r="AR188" s="79"/>
    </row>
    <row r="189" spans="2:44" ht="23.25" customHeight="1" x14ac:dyDescent="0.15">
      <c r="B189" s="54" t="str">
        <f t="shared" si="2"/>
        <v/>
      </c>
      <c r="C189" s="64"/>
      <c r="D189" s="64"/>
      <c r="E189" s="52"/>
      <c r="F189" s="52"/>
      <c r="G189" s="52"/>
      <c r="H189" s="53"/>
      <c r="I189" s="51"/>
      <c r="J189" s="7"/>
      <c r="K189" s="7"/>
      <c r="L189" s="52"/>
      <c r="M189" s="52"/>
      <c r="N189" s="49"/>
      <c r="O189" s="7"/>
      <c r="P189" s="50"/>
      <c r="Q189" s="51"/>
      <c r="R189" s="51"/>
      <c r="S189" s="48"/>
      <c r="T189" s="48"/>
      <c r="U189" s="48"/>
      <c r="V189" s="48"/>
      <c r="W189" s="48"/>
      <c r="X189" s="48"/>
      <c r="Y189" s="54" t="s">
        <v>92</v>
      </c>
      <c r="Z189" s="55" t="str">
        <f>IF(AND($M189="雇用", OR($R189="集中", $R189="期間内"),$N189&lt;&gt;"その他"),"担当開始日要追記",_xlfn.XLOOKUP($P189,プルダウン用!$S$3:$S$12,プルダウン用!T$3:T$12,"",0))</f>
        <v/>
      </c>
      <c r="AA189" s="55" t="str">
        <f>IF(AND($M189="雇用", OR($R189="集中", $R189="期間内"),$N189&lt;&gt;"その他"),"担当終了日要追記",_xlfn.XLOOKUP($P189,プルダウン用!$S$3:$S$12,プルダウン用!U$3:U$12,"",0))</f>
        <v/>
      </c>
      <c r="AB189" s="49"/>
      <c r="AC189" s="49"/>
      <c r="AD189" s="7"/>
      <c r="AE189" s="7"/>
      <c r="AF189" s="49"/>
      <c r="AG189" s="49"/>
      <c r="AH189" s="85" t="str">
        <f>_xlfn.XLOOKUP($AG189,プルダウン用!$AC$3:$AC$10,プルダウン用!AD$3:AD$10,"",0)</f>
        <v/>
      </c>
      <c r="AI189" s="85" t="str">
        <f>_xlfn.XLOOKUP($AG189,プルダウン用!$AC$3:$AC$10,プルダウン用!AE$3:AE$10,"",0)</f>
        <v/>
      </c>
      <c r="AJ189" s="85" t="str">
        <f>_xlfn.XLOOKUP($AG189,プルダウン用!$AC$3:$AC$10,プルダウン用!AF$3:AF$10,"",0)</f>
        <v/>
      </c>
      <c r="AK189" s="63"/>
      <c r="AL189" s="53"/>
      <c r="AM189" s="49"/>
      <c r="AN189" s="69" t="str">
        <f>IF($AM189="謝金経費に同じ",_xlfn.XLOOKUP(AG189,プルダウン用!$AQ$3:$AQ$12,プルダウン用!$AR$3:$AR$12,"",0),_xlfn.XLOOKUP($AM189,プルダウン用!$AH$3:$AH$5,プルダウン用!$AI$3:$AI$5,""))</f>
        <v/>
      </c>
      <c r="AO189" s="85" t="str">
        <f>IF($AN189="学内非常勤講師",_xlfn.XLOOKUP($N189,プルダウン用!$AW$3:$AW$7,プルダウン用!AX$3:AX$7,"",0),_xlfn.XLOOKUP($AN189,プルダウン用!$AQ$3:$AQ$12,プルダウン用!AS$3:AS$12,"",0))</f>
        <v/>
      </c>
      <c r="AP189" s="85" t="str">
        <f>IF($AN189="学内非常勤講師",_xlfn.XLOOKUP($N189,プルダウン用!$AW$3:$AW$7,プルダウン用!AY$3:AY$7,"",0),_xlfn.XLOOKUP($AN189,プルダウン用!$AQ$3:$AQ$12,プルダウン用!AT$3:AT$12,"",0))</f>
        <v/>
      </c>
      <c r="AQ189" s="85" t="str">
        <f>IF($AN189="学内非常勤講師",_xlfn.XLOOKUP($N189,プルダウン用!$AW$3:$AW$7,プルダウン用!AZ$3:AZ$7,"",0),_xlfn.XLOOKUP($AN189,プルダウン用!$AQ$3:$AQ$12,プルダウン用!AU$3:AU$12,"",0))</f>
        <v/>
      </c>
      <c r="AR189" s="79"/>
    </row>
    <row r="190" spans="2:44" ht="23.25" customHeight="1" x14ac:dyDescent="0.15">
      <c r="B190" s="54" t="str">
        <f t="shared" si="2"/>
        <v/>
      </c>
      <c r="C190" s="64"/>
      <c r="D190" s="64"/>
      <c r="E190" s="52"/>
      <c r="F190" s="52"/>
      <c r="G190" s="52"/>
      <c r="H190" s="53"/>
      <c r="I190" s="51"/>
      <c r="J190" s="7"/>
      <c r="K190" s="7"/>
      <c r="L190" s="52"/>
      <c r="M190" s="52"/>
      <c r="N190" s="49"/>
      <c r="O190" s="7"/>
      <c r="P190" s="50"/>
      <c r="Q190" s="51"/>
      <c r="R190" s="51"/>
      <c r="S190" s="48"/>
      <c r="T190" s="48"/>
      <c r="U190" s="48"/>
      <c r="V190" s="48"/>
      <c r="W190" s="48"/>
      <c r="X190" s="48"/>
      <c r="Y190" s="54" t="s">
        <v>92</v>
      </c>
      <c r="Z190" s="55" t="str">
        <f>IF(AND($M190="雇用", OR($R190="集中", $R190="期間内"),$N190&lt;&gt;"その他"),"担当開始日要追記",_xlfn.XLOOKUP($P190,プルダウン用!$S$3:$S$12,プルダウン用!T$3:T$12,"",0))</f>
        <v/>
      </c>
      <c r="AA190" s="55" t="str">
        <f>IF(AND($M190="雇用", OR($R190="集中", $R190="期間内"),$N190&lt;&gt;"その他"),"担当終了日要追記",_xlfn.XLOOKUP($P190,プルダウン用!$S$3:$S$12,プルダウン用!U$3:U$12,"",0))</f>
        <v/>
      </c>
      <c r="AB190" s="49"/>
      <c r="AC190" s="49"/>
      <c r="AD190" s="7"/>
      <c r="AE190" s="7"/>
      <c r="AF190" s="49"/>
      <c r="AG190" s="49"/>
      <c r="AH190" s="85" t="str">
        <f>_xlfn.XLOOKUP($AG190,プルダウン用!$AC$3:$AC$10,プルダウン用!AD$3:AD$10,"",0)</f>
        <v/>
      </c>
      <c r="AI190" s="85" t="str">
        <f>_xlfn.XLOOKUP($AG190,プルダウン用!$AC$3:$AC$10,プルダウン用!AE$3:AE$10,"",0)</f>
        <v/>
      </c>
      <c r="AJ190" s="85" t="str">
        <f>_xlfn.XLOOKUP($AG190,プルダウン用!$AC$3:$AC$10,プルダウン用!AF$3:AF$10,"",0)</f>
        <v/>
      </c>
      <c r="AK190" s="63"/>
      <c r="AL190" s="53"/>
      <c r="AM190" s="49"/>
      <c r="AN190" s="69" t="str">
        <f>IF($AM190="謝金経費に同じ",_xlfn.XLOOKUP(AG190,プルダウン用!$AQ$3:$AQ$12,プルダウン用!$AR$3:$AR$12,"",0),_xlfn.XLOOKUP($AM190,プルダウン用!$AH$3:$AH$5,プルダウン用!$AI$3:$AI$5,""))</f>
        <v/>
      </c>
      <c r="AO190" s="85" t="str">
        <f>IF($AN190="学内非常勤講師",_xlfn.XLOOKUP($N190,プルダウン用!$AW$3:$AW$7,プルダウン用!AX$3:AX$7,"",0),_xlfn.XLOOKUP($AN190,プルダウン用!$AQ$3:$AQ$12,プルダウン用!AS$3:AS$12,"",0))</f>
        <v/>
      </c>
      <c r="AP190" s="85" t="str">
        <f>IF($AN190="学内非常勤講師",_xlfn.XLOOKUP($N190,プルダウン用!$AW$3:$AW$7,プルダウン用!AY$3:AY$7,"",0),_xlfn.XLOOKUP($AN190,プルダウン用!$AQ$3:$AQ$12,プルダウン用!AT$3:AT$12,"",0))</f>
        <v/>
      </c>
      <c r="AQ190" s="85" t="str">
        <f>IF($AN190="学内非常勤講師",_xlfn.XLOOKUP($N190,プルダウン用!$AW$3:$AW$7,プルダウン用!AZ$3:AZ$7,"",0),_xlfn.XLOOKUP($AN190,プルダウン用!$AQ$3:$AQ$12,プルダウン用!AU$3:AU$12,"",0))</f>
        <v/>
      </c>
      <c r="AR190" s="79"/>
    </row>
    <row r="191" spans="2:44" ht="23.25" customHeight="1" x14ac:dyDescent="0.15">
      <c r="B191" s="54" t="str">
        <f t="shared" si="2"/>
        <v/>
      </c>
      <c r="C191" s="64"/>
      <c r="D191" s="64"/>
      <c r="E191" s="52"/>
      <c r="F191" s="52"/>
      <c r="G191" s="52"/>
      <c r="H191" s="53"/>
      <c r="I191" s="51"/>
      <c r="J191" s="7"/>
      <c r="K191" s="7"/>
      <c r="L191" s="52"/>
      <c r="M191" s="52"/>
      <c r="N191" s="49"/>
      <c r="O191" s="7"/>
      <c r="P191" s="50"/>
      <c r="Q191" s="51"/>
      <c r="R191" s="51"/>
      <c r="S191" s="48"/>
      <c r="T191" s="48"/>
      <c r="U191" s="48"/>
      <c r="V191" s="48"/>
      <c r="W191" s="48"/>
      <c r="X191" s="48"/>
      <c r="Y191" s="54" t="s">
        <v>92</v>
      </c>
      <c r="Z191" s="55" t="str">
        <f>IF(AND($M191="雇用", OR($R191="集中", $R191="期間内"),$N191&lt;&gt;"その他"),"担当開始日要追記",_xlfn.XLOOKUP($P191,プルダウン用!$S$3:$S$12,プルダウン用!T$3:T$12,"",0))</f>
        <v/>
      </c>
      <c r="AA191" s="55" t="str">
        <f>IF(AND($M191="雇用", OR($R191="集中", $R191="期間内"),$N191&lt;&gt;"その他"),"担当終了日要追記",_xlfn.XLOOKUP($P191,プルダウン用!$S$3:$S$12,プルダウン用!U$3:U$12,"",0))</f>
        <v/>
      </c>
      <c r="AB191" s="49"/>
      <c r="AC191" s="49"/>
      <c r="AD191" s="7"/>
      <c r="AE191" s="7"/>
      <c r="AF191" s="49"/>
      <c r="AG191" s="49"/>
      <c r="AH191" s="85" t="str">
        <f>_xlfn.XLOOKUP($AG191,プルダウン用!$AC$3:$AC$10,プルダウン用!AD$3:AD$10,"",0)</f>
        <v/>
      </c>
      <c r="AI191" s="85" t="str">
        <f>_xlfn.XLOOKUP($AG191,プルダウン用!$AC$3:$AC$10,プルダウン用!AE$3:AE$10,"",0)</f>
        <v/>
      </c>
      <c r="AJ191" s="85" t="str">
        <f>_xlfn.XLOOKUP($AG191,プルダウン用!$AC$3:$AC$10,プルダウン用!AF$3:AF$10,"",0)</f>
        <v/>
      </c>
      <c r="AK191" s="63"/>
      <c r="AL191" s="53"/>
      <c r="AM191" s="49"/>
      <c r="AN191" s="69" t="str">
        <f>IF($AM191="謝金経費に同じ",_xlfn.XLOOKUP(AG191,プルダウン用!$AQ$3:$AQ$12,プルダウン用!$AR$3:$AR$12,"",0),_xlfn.XLOOKUP($AM191,プルダウン用!$AH$3:$AH$5,プルダウン用!$AI$3:$AI$5,""))</f>
        <v/>
      </c>
      <c r="AO191" s="85" t="str">
        <f>IF($AN191="学内非常勤講師",_xlfn.XLOOKUP($N191,プルダウン用!$AW$3:$AW$7,プルダウン用!AX$3:AX$7,"",0),_xlfn.XLOOKUP($AN191,プルダウン用!$AQ$3:$AQ$12,プルダウン用!AS$3:AS$12,"",0))</f>
        <v/>
      </c>
      <c r="AP191" s="85" t="str">
        <f>IF($AN191="学内非常勤講師",_xlfn.XLOOKUP($N191,プルダウン用!$AW$3:$AW$7,プルダウン用!AY$3:AY$7,"",0),_xlfn.XLOOKUP($AN191,プルダウン用!$AQ$3:$AQ$12,プルダウン用!AT$3:AT$12,"",0))</f>
        <v/>
      </c>
      <c r="AQ191" s="85" t="str">
        <f>IF($AN191="学内非常勤講師",_xlfn.XLOOKUP($N191,プルダウン用!$AW$3:$AW$7,プルダウン用!AZ$3:AZ$7,"",0),_xlfn.XLOOKUP($AN191,プルダウン用!$AQ$3:$AQ$12,プルダウン用!AU$3:AU$12,"",0))</f>
        <v/>
      </c>
      <c r="AR191" s="79"/>
    </row>
    <row r="192" spans="2:44" ht="23.25" customHeight="1" x14ac:dyDescent="0.15">
      <c r="B192" s="54" t="str">
        <f t="shared" si="2"/>
        <v/>
      </c>
      <c r="C192" s="64"/>
      <c r="D192" s="64"/>
      <c r="E192" s="52"/>
      <c r="F192" s="52"/>
      <c r="G192" s="52"/>
      <c r="H192" s="53"/>
      <c r="I192" s="51"/>
      <c r="J192" s="7"/>
      <c r="K192" s="7"/>
      <c r="L192" s="52"/>
      <c r="M192" s="52"/>
      <c r="N192" s="49"/>
      <c r="O192" s="7"/>
      <c r="P192" s="50"/>
      <c r="Q192" s="51"/>
      <c r="R192" s="51"/>
      <c r="S192" s="48"/>
      <c r="T192" s="48"/>
      <c r="U192" s="48"/>
      <c r="V192" s="48"/>
      <c r="W192" s="48"/>
      <c r="X192" s="48"/>
      <c r="Y192" s="54" t="s">
        <v>92</v>
      </c>
      <c r="Z192" s="55" t="str">
        <f>IF(AND($M192="雇用", OR($R192="集中", $R192="期間内"),$N192&lt;&gt;"その他"),"担当開始日要追記",_xlfn.XLOOKUP($P192,プルダウン用!$S$3:$S$12,プルダウン用!T$3:T$12,"",0))</f>
        <v/>
      </c>
      <c r="AA192" s="55" t="str">
        <f>IF(AND($M192="雇用", OR($R192="集中", $R192="期間内"),$N192&lt;&gt;"その他"),"担当終了日要追記",_xlfn.XLOOKUP($P192,プルダウン用!$S$3:$S$12,プルダウン用!U$3:U$12,"",0))</f>
        <v/>
      </c>
      <c r="AB192" s="49"/>
      <c r="AC192" s="49"/>
      <c r="AD192" s="7"/>
      <c r="AE192" s="7"/>
      <c r="AF192" s="49"/>
      <c r="AG192" s="49"/>
      <c r="AH192" s="85" t="str">
        <f>_xlfn.XLOOKUP($AG192,プルダウン用!$AC$3:$AC$10,プルダウン用!AD$3:AD$10,"",0)</f>
        <v/>
      </c>
      <c r="AI192" s="85" t="str">
        <f>_xlfn.XLOOKUP($AG192,プルダウン用!$AC$3:$AC$10,プルダウン用!AE$3:AE$10,"",0)</f>
        <v/>
      </c>
      <c r="AJ192" s="85" t="str">
        <f>_xlfn.XLOOKUP($AG192,プルダウン用!$AC$3:$AC$10,プルダウン用!AF$3:AF$10,"",0)</f>
        <v/>
      </c>
      <c r="AK192" s="63"/>
      <c r="AL192" s="53"/>
      <c r="AM192" s="49"/>
      <c r="AN192" s="69" t="str">
        <f>IF($AM192="謝金経費に同じ",_xlfn.XLOOKUP(AG192,プルダウン用!$AQ$3:$AQ$12,プルダウン用!$AR$3:$AR$12,"",0),_xlfn.XLOOKUP($AM192,プルダウン用!$AH$3:$AH$5,プルダウン用!$AI$3:$AI$5,""))</f>
        <v/>
      </c>
      <c r="AO192" s="85" t="str">
        <f>IF($AN192="学内非常勤講師",_xlfn.XLOOKUP($N192,プルダウン用!$AW$3:$AW$7,プルダウン用!AX$3:AX$7,"",0),_xlfn.XLOOKUP($AN192,プルダウン用!$AQ$3:$AQ$12,プルダウン用!AS$3:AS$12,"",0))</f>
        <v/>
      </c>
      <c r="AP192" s="85" t="str">
        <f>IF($AN192="学内非常勤講師",_xlfn.XLOOKUP($N192,プルダウン用!$AW$3:$AW$7,プルダウン用!AY$3:AY$7,"",0),_xlfn.XLOOKUP($AN192,プルダウン用!$AQ$3:$AQ$12,プルダウン用!AT$3:AT$12,"",0))</f>
        <v/>
      </c>
      <c r="AQ192" s="85" t="str">
        <f>IF($AN192="学内非常勤講師",_xlfn.XLOOKUP($N192,プルダウン用!$AW$3:$AW$7,プルダウン用!AZ$3:AZ$7,"",0),_xlfn.XLOOKUP($AN192,プルダウン用!$AQ$3:$AQ$12,プルダウン用!AU$3:AU$12,"",0))</f>
        <v/>
      </c>
      <c r="AR192" s="79"/>
    </row>
    <row r="193" spans="2:44" ht="23.25" customHeight="1" x14ac:dyDescent="0.15">
      <c r="B193" s="54" t="str">
        <f t="shared" si="2"/>
        <v/>
      </c>
      <c r="C193" s="64"/>
      <c r="D193" s="64"/>
      <c r="E193" s="52"/>
      <c r="F193" s="52"/>
      <c r="G193" s="52"/>
      <c r="H193" s="53"/>
      <c r="I193" s="51"/>
      <c r="J193" s="7"/>
      <c r="K193" s="7"/>
      <c r="L193" s="52"/>
      <c r="M193" s="52"/>
      <c r="N193" s="49"/>
      <c r="O193" s="7"/>
      <c r="P193" s="50"/>
      <c r="Q193" s="51"/>
      <c r="R193" s="51"/>
      <c r="S193" s="48"/>
      <c r="T193" s="48"/>
      <c r="U193" s="48"/>
      <c r="V193" s="48"/>
      <c r="W193" s="48"/>
      <c r="X193" s="48"/>
      <c r="Y193" s="54" t="s">
        <v>92</v>
      </c>
      <c r="Z193" s="55" t="str">
        <f>IF(AND($M193="雇用", OR($R193="集中", $R193="期間内"),$N193&lt;&gt;"その他"),"担当開始日要追記",_xlfn.XLOOKUP($P193,プルダウン用!$S$3:$S$12,プルダウン用!T$3:T$12,"",0))</f>
        <v/>
      </c>
      <c r="AA193" s="55" t="str">
        <f>IF(AND($M193="雇用", OR($R193="集中", $R193="期間内"),$N193&lt;&gt;"その他"),"担当終了日要追記",_xlfn.XLOOKUP($P193,プルダウン用!$S$3:$S$12,プルダウン用!U$3:U$12,"",0))</f>
        <v/>
      </c>
      <c r="AB193" s="49"/>
      <c r="AC193" s="49"/>
      <c r="AD193" s="7"/>
      <c r="AE193" s="7"/>
      <c r="AF193" s="49"/>
      <c r="AG193" s="49"/>
      <c r="AH193" s="85" t="str">
        <f>_xlfn.XLOOKUP($AG193,プルダウン用!$AC$3:$AC$10,プルダウン用!AD$3:AD$10,"",0)</f>
        <v/>
      </c>
      <c r="AI193" s="85" t="str">
        <f>_xlfn.XLOOKUP($AG193,プルダウン用!$AC$3:$AC$10,プルダウン用!AE$3:AE$10,"",0)</f>
        <v/>
      </c>
      <c r="AJ193" s="85" t="str">
        <f>_xlfn.XLOOKUP($AG193,プルダウン用!$AC$3:$AC$10,プルダウン用!AF$3:AF$10,"",0)</f>
        <v/>
      </c>
      <c r="AK193" s="63"/>
      <c r="AL193" s="53"/>
      <c r="AM193" s="49"/>
      <c r="AN193" s="69" t="str">
        <f>IF($AM193="謝金経費に同じ",_xlfn.XLOOKUP(AG193,プルダウン用!$AQ$3:$AQ$12,プルダウン用!$AR$3:$AR$12,"",0),_xlfn.XLOOKUP($AM193,プルダウン用!$AH$3:$AH$5,プルダウン用!$AI$3:$AI$5,""))</f>
        <v/>
      </c>
      <c r="AO193" s="85" t="str">
        <f>IF($AN193="学内非常勤講師",_xlfn.XLOOKUP($N193,プルダウン用!$AW$3:$AW$7,プルダウン用!AX$3:AX$7,"",0),_xlfn.XLOOKUP($AN193,プルダウン用!$AQ$3:$AQ$12,プルダウン用!AS$3:AS$12,"",0))</f>
        <v/>
      </c>
      <c r="AP193" s="85" t="str">
        <f>IF($AN193="学内非常勤講師",_xlfn.XLOOKUP($N193,プルダウン用!$AW$3:$AW$7,プルダウン用!AY$3:AY$7,"",0),_xlfn.XLOOKUP($AN193,プルダウン用!$AQ$3:$AQ$12,プルダウン用!AT$3:AT$12,"",0))</f>
        <v/>
      </c>
      <c r="AQ193" s="85" t="str">
        <f>IF($AN193="学内非常勤講師",_xlfn.XLOOKUP($N193,プルダウン用!$AW$3:$AW$7,プルダウン用!AZ$3:AZ$7,"",0),_xlfn.XLOOKUP($AN193,プルダウン用!$AQ$3:$AQ$12,プルダウン用!AU$3:AU$12,"",0))</f>
        <v/>
      </c>
      <c r="AR193" s="79"/>
    </row>
    <row r="194" spans="2:44" ht="23.25" customHeight="1" x14ac:dyDescent="0.15">
      <c r="B194" s="54" t="str">
        <f t="shared" si="2"/>
        <v/>
      </c>
      <c r="C194" s="64"/>
      <c r="D194" s="64"/>
      <c r="E194" s="52"/>
      <c r="F194" s="52"/>
      <c r="G194" s="52"/>
      <c r="H194" s="53"/>
      <c r="I194" s="51"/>
      <c r="J194" s="7"/>
      <c r="K194" s="7"/>
      <c r="L194" s="52"/>
      <c r="M194" s="52"/>
      <c r="N194" s="49"/>
      <c r="O194" s="7"/>
      <c r="P194" s="50"/>
      <c r="Q194" s="51"/>
      <c r="R194" s="51"/>
      <c r="S194" s="48"/>
      <c r="T194" s="48"/>
      <c r="U194" s="48"/>
      <c r="V194" s="48"/>
      <c r="W194" s="48"/>
      <c r="X194" s="48"/>
      <c r="Y194" s="54" t="s">
        <v>92</v>
      </c>
      <c r="Z194" s="55" t="str">
        <f>IF(AND($M194="雇用", OR($R194="集中", $R194="期間内"),$N194&lt;&gt;"その他"),"担当開始日要追記",_xlfn.XLOOKUP($P194,プルダウン用!$S$3:$S$12,プルダウン用!T$3:T$12,"",0))</f>
        <v/>
      </c>
      <c r="AA194" s="55" t="str">
        <f>IF(AND($M194="雇用", OR($R194="集中", $R194="期間内"),$N194&lt;&gt;"その他"),"担当終了日要追記",_xlfn.XLOOKUP($P194,プルダウン用!$S$3:$S$12,プルダウン用!U$3:U$12,"",0))</f>
        <v/>
      </c>
      <c r="AB194" s="49"/>
      <c r="AC194" s="49"/>
      <c r="AD194" s="7"/>
      <c r="AE194" s="7"/>
      <c r="AF194" s="49"/>
      <c r="AG194" s="49"/>
      <c r="AH194" s="85" t="str">
        <f>_xlfn.XLOOKUP($AG194,プルダウン用!$AC$3:$AC$10,プルダウン用!AD$3:AD$10,"",0)</f>
        <v/>
      </c>
      <c r="AI194" s="85" t="str">
        <f>_xlfn.XLOOKUP($AG194,プルダウン用!$AC$3:$AC$10,プルダウン用!AE$3:AE$10,"",0)</f>
        <v/>
      </c>
      <c r="AJ194" s="85" t="str">
        <f>_xlfn.XLOOKUP($AG194,プルダウン用!$AC$3:$AC$10,プルダウン用!AF$3:AF$10,"",0)</f>
        <v/>
      </c>
      <c r="AK194" s="63"/>
      <c r="AL194" s="53"/>
      <c r="AM194" s="49"/>
      <c r="AN194" s="69" t="str">
        <f>IF($AM194="謝金経費に同じ",_xlfn.XLOOKUP(AG194,プルダウン用!$AQ$3:$AQ$12,プルダウン用!$AR$3:$AR$12,"",0),_xlfn.XLOOKUP($AM194,プルダウン用!$AH$3:$AH$5,プルダウン用!$AI$3:$AI$5,""))</f>
        <v/>
      </c>
      <c r="AO194" s="85" t="str">
        <f>IF($AN194="学内非常勤講師",_xlfn.XLOOKUP($N194,プルダウン用!$AW$3:$AW$7,プルダウン用!AX$3:AX$7,"",0),_xlfn.XLOOKUP($AN194,プルダウン用!$AQ$3:$AQ$12,プルダウン用!AS$3:AS$12,"",0))</f>
        <v/>
      </c>
      <c r="AP194" s="85" t="str">
        <f>IF($AN194="学内非常勤講師",_xlfn.XLOOKUP($N194,プルダウン用!$AW$3:$AW$7,プルダウン用!AY$3:AY$7,"",0),_xlfn.XLOOKUP($AN194,プルダウン用!$AQ$3:$AQ$12,プルダウン用!AT$3:AT$12,"",0))</f>
        <v/>
      </c>
      <c r="AQ194" s="85" t="str">
        <f>IF($AN194="学内非常勤講師",_xlfn.XLOOKUP($N194,プルダウン用!$AW$3:$AW$7,プルダウン用!AZ$3:AZ$7,"",0),_xlfn.XLOOKUP($AN194,プルダウン用!$AQ$3:$AQ$12,プルダウン用!AU$3:AU$12,"",0))</f>
        <v/>
      </c>
      <c r="AR194" s="79"/>
    </row>
    <row r="195" spans="2:44" ht="23.25" customHeight="1" x14ac:dyDescent="0.15">
      <c r="B195" s="54" t="str">
        <f t="shared" si="2"/>
        <v/>
      </c>
      <c r="C195" s="64"/>
      <c r="D195" s="64"/>
      <c r="E195" s="52"/>
      <c r="F195" s="52"/>
      <c r="G195" s="52"/>
      <c r="H195" s="53"/>
      <c r="I195" s="51"/>
      <c r="J195" s="7"/>
      <c r="K195" s="7"/>
      <c r="L195" s="52"/>
      <c r="M195" s="52"/>
      <c r="N195" s="49"/>
      <c r="O195" s="7"/>
      <c r="P195" s="50"/>
      <c r="Q195" s="51"/>
      <c r="R195" s="51"/>
      <c r="S195" s="48"/>
      <c r="T195" s="48"/>
      <c r="U195" s="48"/>
      <c r="V195" s="48"/>
      <c r="W195" s="48"/>
      <c r="X195" s="48"/>
      <c r="Y195" s="54" t="s">
        <v>92</v>
      </c>
      <c r="Z195" s="55" t="str">
        <f>IF(AND($M195="雇用", OR($R195="集中", $R195="期間内"),$N195&lt;&gt;"その他"),"担当開始日要追記",_xlfn.XLOOKUP($P195,プルダウン用!$S$3:$S$12,プルダウン用!T$3:T$12,"",0))</f>
        <v/>
      </c>
      <c r="AA195" s="55" t="str">
        <f>IF(AND($M195="雇用", OR($R195="集中", $R195="期間内"),$N195&lt;&gt;"その他"),"担当終了日要追記",_xlfn.XLOOKUP($P195,プルダウン用!$S$3:$S$12,プルダウン用!U$3:U$12,"",0))</f>
        <v/>
      </c>
      <c r="AB195" s="49"/>
      <c r="AC195" s="49"/>
      <c r="AD195" s="7"/>
      <c r="AE195" s="7"/>
      <c r="AF195" s="49"/>
      <c r="AG195" s="49"/>
      <c r="AH195" s="85" t="str">
        <f>_xlfn.XLOOKUP($AG195,プルダウン用!$AC$3:$AC$10,プルダウン用!AD$3:AD$10,"",0)</f>
        <v/>
      </c>
      <c r="AI195" s="85" t="str">
        <f>_xlfn.XLOOKUP($AG195,プルダウン用!$AC$3:$AC$10,プルダウン用!AE$3:AE$10,"",0)</f>
        <v/>
      </c>
      <c r="AJ195" s="85" t="str">
        <f>_xlfn.XLOOKUP($AG195,プルダウン用!$AC$3:$AC$10,プルダウン用!AF$3:AF$10,"",0)</f>
        <v/>
      </c>
      <c r="AK195" s="63"/>
      <c r="AL195" s="53"/>
      <c r="AM195" s="49"/>
      <c r="AN195" s="69" t="str">
        <f>IF($AM195="謝金経費に同じ",_xlfn.XLOOKUP(AG195,プルダウン用!$AQ$3:$AQ$12,プルダウン用!$AR$3:$AR$12,"",0),_xlfn.XLOOKUP($AM195,プルダウン用!$AH$3:$AH$5,プルダウン用!$AI$3:$AI$5,""))</f>
        <v/>
      </c>
      <c r="AO195" s="85" t="str">
        <f>IF($AN195="学内非常勤講師",_xlfn.XLOOKUP($N195,プルダウン用!$AW$3:$AW$7,プルダウン用!AX$3:AX$7,"",0),_xlfn.XLOOKUP($AN195,プルダウン用!$AQ$3:$AQ$12,プルダウン用!AS$3:AS$12,"",0))</f>
        <v/>
      </c>
      <c r="AP195" s="85" t="str">
        <f>IF($AN195="学内非常勤講師",_xlfn.XLOOKUP($N195,プルダウン用!$AW$3:$AW$7,プルダウン用!AY$3:AY$7,"",0),_xlfn.XLOOKUP($AN195,プルダウン用!$AQ$3:$AQ$12,プルダウン用!AT$3:AT$12,"",0))</f>
        <v/>
      </c>
      <c r="AQ195" s="85" t="str">
        <f>IF($AN195="学内非常勤講師",_xlfn.XLOOKUP($N195,プルダウン用!$AW$3:$AW$7,プルダウン用!AZ$3:AZ$7,"",0),_xlfn.XLOOKUP($AN195,プルダウン用!$AQ$3:$AQ$12,プルダウン用!AU$3:AU$12,"",0))</f>
        <v/>
      </c>
      <c r="AR195" s="79"/>
    </row>
    <row r="196" spans="2:44" ht="23.25" customHeight="1" x14ac:dyDescent="0.15">
      <c r="B196" s="54" t="str">
        <f t="shared" si="2"/>
        <v/>
      </c>
      <c r="C196" s="64"/>
      <c r="D196" s="64"/>
      <c r="E196" s="52"/>
      <c r="F196" s="52"/>
      <c r="G196" s="52"/>
      <c r="H196" s="53"/>
      <c r="I196" s="51"/>
      <c r="J196" s="7"/>
      <c r="K196" s="7"/>
      <c r="L196" s="52"/>
      <c r="M196" s="52"/>
      <c r="N196" s="49"/>
      <c r="O196" s="7"/>
      <c r="P196" s="50"/>
      <c r="Q196" s="51"/>
      <c r="R196" s="51"/>
      <c r="S196" s="48"/>
      <c r="T196" s="48"/>
      <c r="U196" s="48"/>
      <c r="V196" s="48"/>
      <c r="W196" s="48"/>
      <c r="X196" s="48"/>
      <c r="Y196" s="54" t="s">
        <v>92</v>
      </c>
      <c r="Z196" s="55" t="str">
        <f>IF(AND($M196="雇用", OR($R196="集中", $R196="期間内"),$N196&lt;&gt;"その他"),"担当開始日要追記",_xlfn.XLOOKUP($P196,プルダウン用!$S$3:$S$12,プルダウン用!T$3:T$12,"",0))</f>
        <v/>
      </c>
      <c r="AA196" s="55" t="str">
        <f>IF(AND($M196="雇用", OR($R196="集中", $R196="期間内"),$N196&lt;&gt;"その他"),"担当終了日要追記",_xlfn.XLOOKUP($P196,プルダウン用!$S$3:$S$12,プルダウン用!U$3:U$12,"",0))</f>
        <v/>
      </c>
      <c r="AB196" s="49"/>
      <c r="AC196" s="49"/>
      <c r="AD196" s="7"/>
      <c r="AE196" s="7"/>
      <c r="AF196" s="49"/>
      <c r="AG196" s="49"/>
      <c r="AH196" s="85" t="str">
        <f>_xlfn.XLOOKUP($AG196,プルダウン用!$AC$3:$AC$10,プルダウン用!AD$3:AD$10,"",0)</f>
        <v/>
      </c>
      <c r="AI196" s="85" t="str">
        <f>_xlfn.XLOOKUP($AG196,プルダウン用!$AC$3:$AC$10,プルダウン用!AE$3:AE$10,"",0)</f>
        <v/>
      </c>
      <c r="AJ196" s="85" t="str">
        <f>_xlfn.XLOOKUP($AG196,プルダウン用!$AC$3:$AC$10,プルダウン用!AF$3:AF$10,"",0)</f>
        <v/>
      </c>
      <c r="AK196" s="63"/>
      <c r="AL196" s="53"/>
      <c r="AM196" s="49"/>
      <c r="AN196" s="69" t="str">
        <f>IF($AM196="謝金経費に同じ",_xlfn.XLOOKUP(AG196,プルダウン用!$AQ$3:$AQ$12,プルダウン用!$AR$3:$AR$12,"",0),_xlfn.XLOOKUP($AM196,プルダウン用!$AH$3:$AH$5,プルダウン用!$AI$3:$AI$5,""))</f>
        <v/>
      </c>
      <c r="AO196" s="85" t="str">
        <f>IF($AN196="学内非常勤講師",_xlfn.XLOOKUP($N196,プルダウン用!$AW$3:$AW$7,プルダウン用!AX$3:AX$7,"",0),_xlfn.XLOOKUP($AN196,プルダウン用!$AQ$3:$AQ$12,プルダウン用!AS$3:AS$12,"",0))</f>
        <v/>
      </c>
      <c r="AP196" s="85" t="str">
        <f>IF($AN196="学内非常勤講師",_xlfn.XLOOKUP($N196,プルダウン用!$AW$3:$AW$7,プルダウン用!AY$3:AY$7,"",0),_xlfn.XLOOKUP($AN196,プルダウン用!$AQ$3:$AQ$12,プルダウン用!AT$3:AT$12,"",0))</f>
        <v/>
      </c>
      <c r="AQ196" s="85" t="str">
        <f>IF($AN196="学内非常勤講師",_xlfn.XLOOKUP($N196,プルダウン用!$AW$3:$AW$7,プルダウン用!AZ$3:AZ$7,"",0),_xlfn.XLOOKUP($AN196,プルダウン用!$AQ$3:$AQ$12,プルダウン用!AU$3:AU$12,"",0))</f>
        <v/>
      </c>
      <c r="AR196" s="79"/>
    </row>
    <row r="197" spans="2:44" ht="23.25" customHeight="1" x14ac:dyDescent="0.15">
      <c r="B197" s="54" t="str">
        <f t="shared" si="2"/>
        <v/>
      </c>
      <c r="C197" s="64"/>
      <c r="D197" s="64"/>
      <c r="E197" s="52"/>
      <c r="F197" s="52"/>
      <c r="G197" s="52"/>
      <c r="H197" s="53"/>
      <c r="I197" s="51"/>
      <c r="J197" s="7"/>
      <c r="K197" s="7"/>
      <c r="L197" s="52"/>
      <c r="M197" s="52"/>
      <c r="N197" s="49"/>
      <c r="O197" s="7"/>
      <c r="P197" s="50"/>
      <c r="Q197" s="51"/>
      <c r="R197" s="51"/>
      <c r="S197" s="48"/>
      <c r="T197" s="48"/>
      <c r="U197" s="48"/>
      <c r="V197" s="48"/>
      <c r="W197" s="48"/>
      <c r="X197" s="48"/>
      <c r="Y197" s="54" t="s">
        <v>92</v>
      </c>
      <c r="Z197" s="55" t="str">
        <f>IF(AND($M197="雇用", OR($R197="集中", $R197="期間内"),$N197&lt;&gt;"その他"),"担当開始日要追記",_xlfn.XLOOKUP($P197,プルダウン用!$S$3:$S$12,プルダウン用!T$3:T$12,"",0))</f>
        <v/>
      </c>
      <c r="AA197" s="55" t="str">
        <f>IF(AND($M197="雇用", OR($R197="集中", $R197="期間内"),$N197&lt;&gt;"その他"),"担当終了日要追記",_xlfn.XLOOKUP($P197,プルダウン用!$S$3:$S$12,プルダウン用!U$3:U$12,"",0))</f>
        <v/>
      </c>
      <c r="AB197" s="49"/>
      <c r="AC197" s="49"/>
      <c r="AD197" s="7"/>
      <c r="AE197" s="7"/>
      <c r="AF197" s="49"/>
      <c r="AG197" s="49"/>
      <c r="AH197" s="85" t="str">
        <f>_xlfn.XLOOKUP($AG197,プルダウン用!$AC$3:$AC$10,プルダウン用!AD$3:AD$10,"",0)</f>
        <v/>
      </c>
      <c r="AI197" s="85" t="str">
        <f>_xlfn.XLOOKUP($AG197,プルダウン用!$AC$3:$AC$10,プルダウン用!AE$3:AE$10,"",0)</f>
        <v/>
      </c>
      <c r="AJ197" s="85" t="str">
        <f>_xlfn.XLOOKUP($AG197,プルダウン用!$AC$3:$AC$10,プルダウン用!AF$3:AF$10,"",0)</f>
        <v/>
      </c>
      <c r="AK197" s="63"/>
      <c r="AL197" s="53"/>
      <c r="AM197" s="49"/>
      <c r="AN197" s="69" t="str">
        <f>IF($AM197="謝金経費に同じ",_xlfn.XLOOKUP(AG197,プルダウン用!$AQ$3:$AQ$12,プルダウン用!$AR$3:$AR$12,"",0),_xlfn.XLOOKUP($AM197,プルダウン用!$AH$3:$AH$5,プルダウン用!$AI$3:$AI$5,""))</f>
        <v/>
      </c>
      <c r="AO197" s="85" t="str">
        <f>IF($AN197="学内非常勤講師",_xlfn.XLOOKUP($N197,プルダウン用!$AW$3:$AW$7,プルダウン用!AX$3:AX$7,"",0),_xlfn.XLOOKUP($AN197,プルダウン用!$AQ$3:$AQ$12,プルダウン用!AS$3:AS$12,"",0))</f>
        <v/>
      </c>
      <c r="AP197" s="85" t="str">
        <f>IF($AN197="学内非常勤講師",_xlfn.XLOOKUP($N197,プルダウン用!$AW$3:$AW$7,プルダウン用!AY$3:AY$7,"",0),_xlfn.XLOOKUP($AN197,プルダウン用!$AQ$3:$AQ$12,プルダウン用!AT$3:AT$12,"",0))</f>
        <v/>
      </c>
      <c r="AQ197" s="85" t="str">
        <f>IF($AN197="学内非常勤講師",_xlfn.XLOOKUP($N197,プルダウン用!$AW$3:$AW$7,プルダウン用!AZ$3:AZ$7,"",0),_xlfn.XLOOKUP($AN197,プルダウン用!$AQ$3:$AQ$12,プルダウン用!AU$3:AU$12,"",0))</f>
        <v/>
      </c>
      <c r="AR197" s="79"/>
    </row>
    <row r="198" spans="2:44" ht="23.25" customHeight="1" x14ac:dyDescent="0.15">
      <c r="B198" s="54" t="str">
        <f t="shared" si="2"/>
        <v/>
      </c>
      <c r="C198" s="64"/>
      <c r="D198" s="64"/>
      <c r="E198" s="52"/>
      <c r="F198" s="52"/>
      <c r="G198" s="52"/>
      <c r="H198" s="53"/>
      <c r="I198" s="51"/>
      <c r="J198" s="7"/>
      <c r="K198" s="7"/>
      <c r="L198" s="52"/>
      <c r="M198" s="52"/>
      <c r="N198" s="49"/>
      <c r="O198" s="7"/>
      <c r="P198" s="50"/>
      <c r="Q198" s="51"/>
      <c r="R198" s="51"/>
      <c r="S198" s="48"/>
      <c r="T198" s="48"/>
      <c r="U198" s="48"/>
      <c r="V198" s="48"/>
      <c r="W198" s="48"/>
      <c r="X198" s="48"/>
      <c r="Y198" s="54" t="s">
        <v>92</v>
      </c>
      <c r="Z198" s="55" t="str">
        <f>IF(AND($M198="雇用", OR($R198="集中", $R198="期間内"),$N198&lt;&gt;"その他"),"担当開始日要追記",_xlfn.XLOOKUP($P198,プルダウン用!$S$3:$S$12,プルダウン用!T$3:T$12,"",0))</f>
        <v/>
      </c>
      <c r="AA198" s="55" t="str">
        <f>IF(AND($M198="雇用", OR($R198="集中", $R198="期間内"),$N198&lt;&gt;"その他"),"担当終了日要追記",_xlfn.XLOOKUP($P198,プルダウン用!$S$3:$S$12,プルダウン用!U$3:U$12,"",0))</f>
        <v/>
      </c>
      <c r="AB198" s="49"/>
      <c r="AC198" s="49"/>
      <c r="AD198" s="7"/>
      <c r="AE198" s="7"/>
      <c r="AF198" s="49"/>
      <c r="AG198" s="49"/>
      <c r="AH198" s="85" t="str">
        <f>_xlfn.XLOOKUP($AG198,プルダウン用!$AC$3:$AC$10,プルダウン用!AD$3:AD$10,"",0)</f>
        <v/>
      </c>
      <c r="AI198" s="85" t="str">
        <f>_xlfn.XLOOKUP($AG198,プルダウン用!$AC$3:$AC$10,プルダウン用!AE$3:AE$10,"",0)</f>
        <v/>
      </c>
      <c r="AJ198" s="85" t="str">
        <f>_xlfn.XLOOKUP($AG198,プルダウン用!$AC$3:$AC$10,プルダウン用!AF$3:AF$10,"",0)</f>
        <v/>
      </c>
      <c r="AK198" s="63"/>
      <c r="AL198" s="53"/>
      <c r="AM198" s="49"/>
      <c r="AN198" s="69" t="str">
        <f>IF($AM198="謝金経費に同じ",_xlfn.XLOOKUP(AG198,プルダウン用!$AQ$3:$AQ$12,プルダウン用!$AR$3:$AR$12,"",0),_xlfn.XLOOKUP($AM198,プルダウン用!$AH$3:$AH$5,プルダウン用!$AI$3:$AI$5,""))</f>
        <v/>
      </c>
      <c r="AO198" s="85" t="str">
        <f>IF($AN198="学内非常勤講師",_xlfn.XLOOKUP($N198,プルダウン用!$AW$3:$AW$7,プルダウン用!AX$3:AX$7,"",0),_xlfn.XLOOKUP($AN198,プルダウン用!$AQ$3:$AQ$12,プルダウン用!AS$3:AS$12,"",0))</f>
        <v/>
      </c>
      <c r="AP198" s="85" t="str">
        <f>IF($AN198="学内非常勤講師",_xlfn.XLOOKUP($N198,プルダウン用!$AW$3:$AW$7,プルダウン用!AY$3:AY$7,"",0),_xlfn.XLOOKUP($AN198,プルダウン用!$AQ$3:$AQ$12,プルダウン用!AT$3:AT$12,"",0))</f>
        <v/>
      </c>
      <c r="AQ198" s="85" t="str">
        <f>IF($AN198="学内非常勤講師",_xlfn.XLOOKUP($N198,プルダウン用!$AW$3:$AW$7,プルダウン用!AZ$3:AZ$7,"",0),_xlfn.XLOOKUP($AN198,プルダウン用!$AQ$3:$AQ$12,プルダウン用!AU$3:AU$12,"",0))</f>
        <v/>
      </c>
      <c r="AR198" s="79"/>
    </row>
    <row r="199" spans="2:44" ht="23.25" customHeight="1" x14ac:dyDescent="0.15">
      <c r="B199" s="54" t="str">
        <f t="shared" si="2"/>
        <v/>
      </c>
      <c r="C199" s="64"/>
      <c r="D199" s="64"/>
      <c r="E199" s="52"/>
      <c r="F199" s="52"/>
      <c r="G199" s="52"/>
      <c r="H199" s="53"/>
      <c r="I199" s="51"/>
      <c r="J199" s="7"/>
      <c r="K199" s="7"/>
      <c r="L199" s="52"/>
      <c r="M199" s="52"/>
      <c r="N199" s="49"/>
      <c r="O199" s="7"/>
      <c r="P199" s="50"/>
      <c r="Q199" s="51"/>
      <c r="R199" s="51"/>
      <c r="S199" s="48"/>
      <c r="T199" s="48"/>
      <c r="U199" s="48"/>
      <c r="V199" s="48"/>
      <c r="W199" s="48"/>
      <c r="X199" s="48"/>
      <c r="Y199" s="54" t="s">
        <v>92</v>
      </c>
      <c r="Z199" s="55" t="str">
        <f>IF(AND($M199="雇用", OR($R199="集中", $R199="期間内"),$N199&lt;&gt;"その他"),"担当開始日要追記",_xlfn.XLOOKUP($P199,プルダウン用!$S$3:$S$12,プルダウン用!T$3:T$12,"",0))</f>
        <v/>
      </c>
      <c r="AA199" s="55" t="str">
        <f>IF(AND($M199="雇用", OR($R199="集中", $R199="期間内"),$N199&lt;&gt;"その他"),"担当終了日要追記",_xlfn.XLOOKUP($P199,プルダウン用!$S$3:$S$12,プルダウン用!U$3:U$12,"",0))</f>
        <v/>
      </c>
      <c r="AB199" s="49"/>
      <c r="AC199" s="49"/>
      <c r="AD199" s="7"/>
      <c r="AE199" s="7"/>
      <c r="AF199" s="49"/>
      <c r="AG199" s="49"/>
      <c r="AH199" s="85" t="str">
        <f>_xlfn.XLOOKUP($AG199,プルダウン用!$AC$3:$AC$10,プルダウン用!AD$3:AD$10,"",0)</f>
        <v/>
      </c>
      <c r="AI199" s="85" t="str">
        <f>_xlfn.XLOOKUP($AG199,プルダウン用!$AC$3:$AC$10,プルダウン用!AE$3:AE$10,"",0)</f>
        <v/>
      </c>
      <c r="AJ199" s="85" t="str">
        <f>_xlfn.XLOOKUP($AG199,プルダウン用!$AC$3:$AC$10,プルダウン用!AF$3:AF$10,"",0)</f>
        <v/>
      </c>
      <c r="AK199" s="63"/>
      <c r="AL199" s="53"/>
      <c r="AM199" s="49"/>
      <c r="AN199" s="69" t="str">
        <f>IF($AM199="謝金経費に同じ",_xlfn.XLOOKUP(AG199,プルダウン用!$AQ$3:$AQ$12,プルダウン用!$AR$3:$AR$12,"",0),_xlfn.XLOOKUP($AM199,プルダウン用!$AH$3:$AH$5,プルダウン用!$AI$3:$AI$5,""))</f>
        <v/>
      </c>
      <c r="AO199" s="85" t="str">
        <f>IF($AN199="学内非常勤講師",_xlfn.XLOOKUP($N199,プルダウン用!$AW$3:$AW$7,プルダウン用!AX$3:AX$7,"",0),_xlfn.XLOOKUP($AN199,プルダウン用!$AQ$3:$AQ$12,プルダウン用!AS$3:AS$12,"",0))</f>
        <v/>
      </c>
      <c r="AP199" s="85" t="str">
        <f>IF($AN199="学内非常勤講師",_xlfn.XLOOKUP($N199,プルダウン用!$AW$3:$AW$7,プルダウン用!AY$3:AY$7,"",0),_xlfn.XLOOKUP($AN199,プルダウン用!$AQ$3:$AQ$12,プルダウン用!AT$3:AT$12,"",0))</f>
        <v/>
      </c>
      <c r="AQ199" s="85" t="str">
        <f>IF($AN199="学内非常勤講師",_xlfn.XLOOKUP($N199,プルダウン用!$AW$3:$AW$7,プルダウン用!AZ$3:AZ$7,"",0),_xlfn.XLOOKUP($AN199,プルダウン用!$AQ$3:$AQ$12,プルダウン用!AU$3:AU$12,"",0))</f>
        <v/>
      </c>
      <c r="AR199" s="79"/>
    </row>
    <row r="200" spans="2:44" ht="23.25" customHeight="1" x14ac:dyDescent="0.15">
      <c r="B200" s="54" t="str">
        <f t="shared" si="2"/>
        <v/>
      </c>
      <c r="C200" s="64"/>
      <c r="D200" s="64"/>
      <c r="E200" s="52"/>
      <c r="F200" s="52"/>
      <c r="G200" s="52"/>
      <c r="H200" s="53"/>
      <c r="I200" s="51"/>
      <c r="J200" s="7"/>
      <c r="K200" s="7"/>
      <c r="L200" s="52"/>
      <c r="M200" s="52"/>
      <c r="N200" s="49"/>
      <c r="O200" s="7"/>
      <c r="P200" s="50"/>
      <c r="Q200" s="51"/>
      <c r="R200" s="51"/>
      <c r="S200" s="48"/>
      <c r="T200" s="48"/>
      <c r="U200" s="48"/>
      <c r="V200" s="48"/>
      <c r="W200" s="48"/>
      <c r="X200" s="48"/>
      <c r="Y200" s="54" t="s">
        <v>92</v>
      </c>
      <c r="Z200" s="55" t="str">
        <f>IF(AND($M200="雇用", OR($R200="集中", $R200="期間内"),$N200&lt;&gt;"その他"),"担当開始日要追記",_xlfn.XLOOKUP($P200,プルダウン用!$S$3:$S$12,プルダウン用!T$3:T$12,"",0))</f>
        <v/>
      </c>
      <c r="AA200" s="55" t="str">
        <f>IF(AND($M200="雇用", OR($R200="集中", $R200="期間内"),$N200&lt;&gt;"その他"),"担当終了日要追記",_xlfn.XLOOKUP($P200,プルダウン用!$S$3:$S$12,プルダウン用!U$3:U$12,"",0))</f>
        <v/>
      </c>
      <c r="AB200" s="49"/>
      <c r="AC200" s="49"/>
      <c r="AD200" s="7"/>
      <c r="AE200" s="7"/>
      <c r="AF200" s="49"/>
      <c r="AG200" s="49"/>
      <c r="AH200" s="85" t="str">
        <f>_xlfn.XLOOKUP($AG200,プルダウン用!$AC$3:$AC$10,プルダウン用!AD$3:AD$10,"",0)</f>
        <v/>
      </c>
      <c r="AI200" s="85" t="str">
        <f>_xlfn.XLOOKUP($AG200,プルダウン用!$AC$3:$AC$10,プルダウン用!AE$3:AE$10,"",0)</f>
        <v/>
      </c>
      <c r="AJ200" s="85" t="str">
        <f>_xlfn.XLOOKUP($AG200,プルダウン用!$AC$3:$AC$10,プルダウン用!AF$3:AF$10,"",0)</f>
        <v/>
      </c>
      <c r="AK200" s="63"/>
      <c r="AL200" s="53"/>
      <c r="AM200" s="49"/>
      <c r="AN200" s="69" t="str">
        <f>IF($AM200="謝金経費に同じ",_xlfn.XLOOKUP(AG200,プルダウン用!$AQ$3:$AQ$12,プルダウン用!$AR$3:$AR$12,"",0),_xlfn.XLOOKUP($AM200,プルダウン用!$AH$3:$AH$5,プルダウン用!$AI$3:$AI$5,""))</f>
        <v/>
      </c>
      <c r="AO200" s="85" t="str">
        <f>IF($AN200="学内非常勤講師",_xlfn.XLOOKUP($N200,プルダウン用!$AW$3:$AW$7,プルダウン用!AX$3:AX$7,"",0),_xlfn.XLOOKUP($AN200,プルダウン用!$AQ$3:$AQ$12,プルダウン用!AS$3:AS$12,"",0))</f>
        <v/>
      </c>
      <c r="AP200" s="85" t="str">
        <f>IF($AN200="学内非常勤講師",_xlfn.XLOOKUP($N200,プルダウン用!$AW$3:$AW$7,プルダウン用!AY$3:AY$7,"",0),_xlfn.XLOOKUP($AN200,プルダウン用!$AQ$3:$AQ$12,プルダウン用!AT$3:AT$12,"",0))</f>
        <v/>
      </c>
      <c r="AQ200" s="85" t="str">
        <f>IF($AN200="学内非常勤講師",_xlfn.XLOOKUP($N200,プルダウン用!$AW$3:$AW$7,プルダウン用!AZ$3:AZ$7,"",0),_xlfn.XLOOKUP($AN200,プルダウン用!$AQ$3:$AQ$12,プルダウン用!AU$3:AU$12,"",0))</f>
        <v/>
      </c>
      <c r="AR200" s="79"/>
    </row>
    <row r="201" spans="2:44" ht="23.25" customHeight="1" x14ac:dyDescent="0.15">
      <c r="B201" s="54" t="str">
        <f t="shared" si="2"/>
        <v/>
      </c>
      <c r="C201" s="64"/>
      <c r="D201" s="64"/>
      <c r="E201" s="52"/>
      <c r="F201" s="52"/>
      <c r="G201" s="52"/>
      <c r="H201" s="53"/>
      <c r="I201" s="51"/>
      <c r="J201" s="7"/>
      <c r="K201" s="7"/>
      <c r="L201" s="52"/>
      <c r="M201" s="52"/>
      <c r="N201" s="49"/>
      <c r="O201" s="7"/>
      <c r="P201" s="50"/>
      <c r="Q201" s="51"/>
      <c r="R201" s="51"/>
      <c r="S201" s="48"/>
      <c r="T201" s="48"/>
      <c r="U201" s="48"/>
      <c r="V201" s="48"/>
      <c r="W201" s="48"/>
      <c r="X201" s="48"/>
      <c r="Y201" s="54" t="s">
        <v>92</v>
      </c>
      <c r="Z201" s="55" t="str">
        <f>IF(AND($M201="雇用", OR($R201="集中", $R201="期間内"),$N201&lt;&gt;"その他"),"担当開始日要追記",_xlfn.XLOOKUP($P201,プルダウン用!$S$3:$S$12,プルダウン用!T$3:T$12,"",0))</f>
        <v/>
      </c>
      <c r="AA201" s="55" t="str">
        <f>IF(AND($M201="雇用", OR($R201="集中", $R201="期間内"),$N201&lt;&gt;"その他"),"担当終了日要追記",_xlfn.XLOOKUP($P201,プルダウン用!$S$3:$S$12,プルダウン用!U$3:U$12,"",0))</f>
        <v/>
      </c>
      <c r="AB201" s="49"/>
      <c r="AC201" s="49"/>
      <c r="AD201" s="7"/>
      <c r="AE201" s="7"/>
      <c r="AF201" s="49"/>
      <c r="AG201" s="49"/>
      <c r="AH201" s="85" t="str">
        <f>_xlfn.XLOOKUP($AG201,プルダウン用!$AC$3:$AC$10,プルダウン用!AD$3:AD$10,"",0)</f>
        <v/>
      </c>
      <c r="AI201" s="85" t="str">
        <f>_xlfn.XLOOKUP($AG201,プルダウン用!$AC$3:$AC$10,プルダウン用!AE$3:AE$10,"",0)</f>
        <v/>
      </c>
      <c r="AJ201" s="85" t="str">
        <f>_xlfn.XLOOKUP($AG201,プルダウン用!$AC$3:$AC$10,プルダウン用!AF$3:AF$10,"",0)</f>
        <v/>
      </c>
      <c r="AK201" s="63"/>
      <c r="AL201" s="53"/>
      <c r="AM201" s="49"/>
      <c r="AN201" s="69" t="str">
        <f>IF($AM201="謝金経費に同じ",_xlfn.XLOOKUP(AG201,プルダウン用!$AQ$3:$AQ$12,プルダウン用!$AR$3:$AR$12,"",0),_xlfn.XLOOKUP($AM201,プルダウン用!$AH$3:$AH$5,プルダウン用!$AI$3:$AI$5,""))</f>
        <v/>
      </c>
      <c r="AO201" s="85" t="str">
        <f>IF($AN201="学内非常勤講師",_xlfn.XLOOKUP($N201,プルダウン用!$AW$3:$AW$7,プルダウン用!AX$3:AX$7,"",0),_xlfn.XLOOKUP($AN201,プルダウン用!$AQ$3:$AQ$12,プルダウン用!AS$3:AS$12,"",0))</f>
        <v/>
      </c>
      <c r="AP201" s="85" t="str">
        <f>IF($AN201="学内非常勤講師",_xlfn.XLOOKUP($N201,プルダウン用!$AW$3:$AW$7,プルダウン用!AY$3:AY$7,"",0),_xlfn.XLOOKUP($AN201,プルダウン用!$AQ$3:$AQ$12,プルダウン用!AT$3:AT$12,"",0))</f>
        <v/>
      </c>
      <c r="AQ201" s="85" t="str">
        <f>IF($AN201="学内非常勤講師",_xlfn.XLOOKUP($N201,プルダウン用!$AW$3:$AW$7,プルダウン用!AZ$3:AZ$7,"",0),_xlfn.XLOOKUP($AN201,プルダウン用!$AQ$3:$AQ$12,プルダウン用!AU$3:AU$12,"",0))</f>
        <v/>
      </c>
      <c r="AR201" s="79"/>
    </row>
    <row r="202" spans="2:44" ht="23.25" customHeight="1" x14ac:dyDescent="0.15">
      <c r="B202" s="54" t="str">
        <f t="shared" si="2"/>
        <v/>
      </c>
      <c r="C202" s="64"/>
      <c r="D202" s="64"/>
      <c r="E202" s="52"/>
      <c r="F202" s="52"/>
      <c r="G202" s="52"/>
      <c r="H202" s="53"/>
      <c r="I202" s="51"/>
      <c r="J202" s="7"/>
      <c r="K202" s="7"/>
      <c r="L202" s="52"/>
      <c r="M202" s="52"/>
      <c r="N202" s="49"/>
      <c r="O202" s="7"/>
      <c r="P202" s="50"/>
      <c r="Q202" s="51"/>
      <c r="R202" s="51"/>
      <c r="S202" s="48"/>
      <c r="T202" s="48"/>
      <c r="U202" s="48"/>
      <c r="V202" s="48"/>
      <c r="W202" s="48"/>
      <c r="X202" s="48"/>
      <c r="Y202" s="54" t="s">
        <v>92</v>
      </c>
      <c r="Z202" s="55" t="str">
        <f>IF(AND($M202="雇用", OR($R202="集中", $R202="期間内"),$N202&lt;&gt;"その他"),"担当開始日要追記",_xlfn.XLOOKUP($P202,プルダウン用!$S$3:$S$12,プルダウン用!T$3:T$12,"",0))</f>
        <v/>
      </c>
      <c r="AA202" s="55" t="str">
        <f>IF(AND($M202="雇用", OR($R202="集中", $R202="期間内"),$N202&lt;&gt;"その他"),"担当終了日要追記",_xlfn.XLOOKUP($P202,プルダウン用!$S$3:$S$12,プルダウン用!U$3:U$12,"",0))</f>
        <v/>
      </c>
      <c r="AB202" s="49"/>
      <c r="AC202" s="49"/>
      <c r="AD202" s="7"/>
      <c r="AE202" s="7"/>
      <c r="AF202" s="49"/>
      <c r="AG202" s="49"/>
      <c r="AH202" s="85" t="str">
        <f>_xlfn.XLOOKUP($AG202,プルダウン用!$AC$3:$AC$10,プルダウン用!AD$3:AD$10,"",0)</f>
        <v/>
      </c>
      <c r="AI202" s="85" t="str">
        <f>_xlfn.XLOOKUP($AG202,プルダウン用!$AC$3:$AC$10,プルダウン用!AE$3:AE$10,"",0)</f>
        <v/>
      </c>
      <c r="AJ202" s="85" t="str">
        <f>_xlfn.XLOOKUP($AG202,プルダウン用!$AC$3:$AC$10,プルダウン用!AF$3:AF$10,"",0)</f>
        <v/>
      </c>
      <c r="AK202" s="63"/>
      <c r="AL202" s="53"/>
      <c r="AM202" s="49"/>
      <c r="AN202" s="69" t="str">
        <f>IF($AM202="謝金経費に同じ",_xlfn.XLOOKUP(AG202,プルダウン用!$AQ$3:$AQ$12,プルダウン用!$AR$3:$AR$12,"",0),_xlfn.XLOOKUP($AM202,プルダウン用!$AH$3:$AH$5,プルダウン用!$AI$3:$AI$5,""))</f>
        <v/>
      </c>
      <c r="AO202" s="85" t="str">
        <f>IF($AN202="学内非常勤講師",_xlfn.XLOOKUP($N202,プルダウン用!$AW$3:$AW$7,プルダウン用!AX$3:AX$7,"",0),_xlfn.XLOOKUP($AN202,プルダウン用!$AQ$3:$AQ$12,プルダウン用!AS$3:AS$12,"",0))</f>
        <v/>
      </c>
      <c r="AP202" s="85" t="str">
        <f>IF($AN202="学内非常勤講師",_xlfn.XLOOKUP($N202,プルダウン用!$AW$3:$AW$7,プルダウン用!AY$3:AY$7,"",0),_xlfn.XLOOKUP($AN202,プルダウン用!$AQ$3:$AQ$12,プルダウン用!AT$3:AT$12,"",0))</f>
        <v/>
      </c>
      <c r="AQ202" s="85" t="str">
        <f>IF($AN202="学内非常勤講師",_xlfn.XLOOKUP($N202,プルダウン用!$AW$3:$AW$7,プルダウン用!AZ$3:AZ$7,"",0),_xlfn.XLOOKUP($AN202,プルダウン用!$AQ$3:$AQ$12,プルダウン用!AU$3:AU$12,"",0))</f>
        <v/>
      </c>
      <c r="AR202" s="79"/>
    </row>
    <row r="203" spans="2:44" ht="23.25" customHeight="1" x14ac:dyDescent="0.15">
      <c r="B203" s="54" t="str">
        <f t="shared" si="2"/>
        <v/>
      </c>
      <c r="C203" s="64"/>
      <c r="D203" s="64"/>
      <c r="E203" s="52"/>
      <c r="F203" s="52"/>
      <c r="G203" s="52"/>
      <c r="H203" s="53"/>
      <c r="I203" s="51"/>
      <c r="J203" s="7"/>
      <c r="K203" s="7"/>
      <c r="L203" s="52"/>
      <c r="M203" s="52"/>
      <c r="N203" s="49"/>
      <c r="O203" s="7"/>
      <c r="P203" s="50"/>
      <c r="Q203" s="51"/>
      <c r="R203" s="51"/>
      <c r="S203" s="48"/>
      <c r="T203" s="48"/>
      <c r="U203" s="48"/>
      <c r="V203" s="48"/>
      <c r="W203" s="48"/>
      <c r="X203" s="48"/>
      <c r="Y203" s="54" t="s">
        <v>92</v>
      </c>
      <c r="Z203" s="55" t="str">
        <f>IF(AND($M203="雇用", OR($R203="集中", $R203="期間内"),$N203&lt;&gt;"その他"),"担当開始日要追記",_xlfn.XLOOKUP($P203,プルダウン用!$S$3:$S$12,プルダウン用!T$3:T$12,"",0))</f>
        <v/>
      </c>
      <c r="AA203" s="55" t="str">
        <f>IF(AND($M203="雇用", OR($R203="集中", $R203="期間内"),$N203&lt;&gt;"その他"),"担当終了日要追記",_xlfn.XLOOKUP($P203,プルダウン用!$S$3:$S$12,プルダウン用!U$3:U$12,"",0))</f>
        <v/>
      </c>
      <c r="AB203" s="49"/>
      <c r="AC203" s="49"/>
      <c r="AD203" s="7"/>
      <c r="AE203" s="7"/>
      <c r="AF203" s="49"/>
      <c r="AG203" s="49"/>
      <c r="AH203" s="85" t="str">
        <f>_xlfn.XLOOKUP($AG203,プルダウン用!$AC$3:$AC$10,プルダウン用!AD$3:AD$10,"",0)</f>
        <v/>
      </c>
      <c r="AI203" s="85" t="str">
        <f>_xlfn.XLOOKUP($AG203,プルダウン用!$AC$3:$AC$10,プルダウン用!AE$3:AE$10,"",0)</f>
        <v/>
      </c>
      <c r="AJ203" s="85" t="str">
        <f>_xlfn.XLOOKUP($AG203,プルダウン用!$AC$3:$AC$10,プルダウン用!AF$3:AF$10,"",0)</f>
        <v/>
      </c>
      <c r="AK203" s="63"/>
      <c r="AL203" s="53"/>
      <c r="AM203" s="49"/>
      <c r="AN203" s="69" t="str">
        <f>IF($AM203="謝金経費に同じ",_xlfn.XLOOKUP(AG203,プルダウン用!$AQ$3:$AQ$12,プルダウン用!$AR$3:$AR$12,"",0),_xlfn.XLOOKUP($AM203,プルダウン用!$AH$3:$AH$5,プルダウン用!$AI$3:$AI$5,""))</f>
        <v/>
      </c>
      <c r="AO203" s="85" t="str">
        <f>IF($AN203="学内非常勤講師",_xlfn.XLOOKUP($N203,プルダウン用!$AW$3:$AW$7,プルダウン用!AX$3:AX$7,"",0),_xlfn.XLOOKUP($AN203,プルダウン用!$AQ$3:$AQ$12,プルダウン用!AS$3:AS$12,"",0))</f>
        <v/>
      </c>
      <c r="AP203" s="85" t="str">
        <f>IF($AN203="学内非常勤講師",_xlfn.XLOOKUP($N203,プルダウン用!$AW$3:$AW$7,プルダウン用!AY$3:AY$7,"",0),_xlfn.XLOOKUP($AN203,プルダウン用!$AQ$3:$AQ$12,プルダウン用!AT$3:AT$12,"",0))</f>
        <v/>
      </c>
      <c r="AQ203" s="85" t="str">
        <f>IF($AN203="学内非常勤講師",_xlfn.XLOOKUP($N203,プルダウン用!$AW$3:$AW$7,プルダウン用!AZ$3:AZ$7,"",0),_xlfn.XLOOKUP($AN203,プルダウン用!$AQ$3:$AQ$12,プルダウン用!AU$3:AU$12,"",0))</f>
        <v/>
      </c>
      <c r="AR203" s="79"/>
    </row>
    <row r="204" spans="2:44" ht="23.25" customHeight="1" x14ac:dyDescent="0.15">
      <c r="B204" s="54" t="str">
        <f t="shared" si="2"/>
        <v/>
      </c>
      <c r="C204" s="64"/>
      <c r="D204" s="64"/>
      <c r="E204" s="52"/>
      <c r="F204" s="52"/>
      <c r="G204" s="52"/>
      <c r="H204" s="53"/>
      <c r="I204" s="51"/>
      <c r="J204" s="7"/>
      <c r="K204" s="7"/>
      <c r="L204" s="52"/>
      <c r="M204" s="52"/>
      <c r="N204" s="49"/>
      <c r="O204" s="7"/>
      <c r="P204" s="50"/>
      <c r="Q204" s="51"/>
      <c r="R204" s="51"/>
      <c r="S204" s="48"/>
      <c r="T204" s="48"/>
      <c r="U204" s="48"/>
      <c r="V204" s="48"/>
      <c r="W204" s="48"/>
      <c r="X204" s="48"/>
      <c r="Y204" s="54" t="s">
        <v>92</v>
      </c>
      <c r="Z204" s="55" t="str">
        <f>IF(AND($M204="雇用", OR($R204="集中", $R204="期間内"),$N204&lt;&gt;"その他"),"担当開始日要追記",_xlfn.XLOOKUP($P204,プルダウン用!$S$3:$S$12,プルダウン用!T$3:T$12,"",0))</f>
        <v/>
      </c>
      <c r="AA204" s="55" t="str">
        <f>IF(AND($M204="雇用", OR($R204="集中", $R204="期間内"),$N204&lt;&gt;"その他"),"担当終了日要追記",_xlfn.XLOOKUP($P204,プルダウン用!$S$3:$S$12,プルダウン用!U$3:U$12,"",0))</f>
        <v/>
      </c>
      <c r="AB204" s="49"/>
      <c r="AC204" s="49"/>
      <c r="AD204" s="7"/>
      <c r="AE204" s="7"/>
      <c r="AF204" s="49"/>
      <c r="AG204" s="49"/>
      <c r="AH204" s="85" t="str">
        <f>_xlfn.XLOOKUP($AG204,プルダウン用!$AC$3:$AC$10,プルダウン用!AD$3:AD$10,"",0)</f>
        <v/>
      </c>
      <c r="AI204" s="85" t="str">
        <f>_xlfn.XLOOKUP($AG204,プルダウン用!$AC$3:$AC$10,プルダウン用!AE$3:AE$10,"",0)</f>
        <v/>
      </c>
      <c r="AJ204" s="85" t="str">
        <f>_xlfn.XLOOKUP($AG204,プルダウン用!$AC$3:$AC$10,プルダウン用!AF$3:AF$10,"",0)</f>
        <v/>
      </c>
      <c r="AK204" s="63"/>
      <c r="AL204" s="53"/>
      <c r="AM204" s="49"/>
      <c r="AN204" s="69" t="str">
        <f>IF($AM204="謝金経費に同じ",_xlfn.XLOOKUP(AG204,プルダウン用!$AQ$3:$AQ$12,プルダウン用!$AR$3:$AR$12,"",0),_xlfn.XLOOKUP($AM204,プルダウン用!$AH$3:$AH$5,プルダウン用!$AI$3:$AI$5,""))</f>
        <v/>
      </c>
      <c r="AO204" s="85" t="str">
        <f>IF($AN204="学内非常勤講師",_xlfn.XLOOKUP($N204,プルダウン用!$AW$3:$AW$7,プルダウン用!AX$3:AX$7,"",0),_xlfn.XLOOKUP($AN204,プルダウン用!$AQ$3:$AQ$12,プルダウン用!AS$3:AS$12,"",0))</f>
        <v/>
      </c>
      <c r="AP204" s="85" t="str">
        <f>IF($AN204="学内非常勤講師",_xlfn.XLOOKUP($N204,プルダウン用!$AW$3:$AW$7,プルダウン用!AY$3:AY$7,"",0),_xlfn.XLOOKUP($AN204,プルダウン用!$AQ$3:$AQ$12,プルダウン用!AT$3:AT$12,"",0))</f>
        <v/>
      </c>
      <c r="AQ204" s="85" t="str">
        <f>IF($AN204="学内非常勤講師",_xlfn.XLOOKUP($N204,プルダウン用!$AW$3:$AW$7,プルダウン用!AZ$3:AZ$7,"",0),_xlfn.XLOOKUP($AN204,プルダウン用!$AQ$3:$AQ$12,プルダウン用!AU$3:AU$12,"",0))</f>
        <v/>
      </c>
      <c r="AR204" s="79"/>
    </row>
    <row r="205" spans="2:44" ht="23.25" customHeight="1" x14ac:dyDescent="0.15">
      <c r="B205" s="54" t="str">
        <f t="shared" ref="B205:B268" si="3">IF(C205="","",ROW()-10)</f>
        <v/>
      </c>
      <c r="C205" s="64"/>
      <c r="D205" s="64"/>
      <c r="E205" s="52"/>
      <c r="F205" s="52"/>
      <c r="G205" s="52"/>
      <c r="H205" s="53"/>
      <c r="I205" s="51"/>
      <c r="J205" s="7"/>
      <c r="K205" s="7"/>
      <c r="L205" s="52"/>
      <c r="M205" s="52"/>
      <c r="N205" s="49"/>
      <c r="O205" s="7"/>
      <c r="P205" s="50"/>
      <c r="Q205" s="51"/>
      <c r="R205" s="51"/>
      <c r="S205" s="48"/>
      <c r="T205" s="48"/>
      <c r="U205" s="48"/>
      <c r="V205" s="48"/>
      <c r="W205" s="48"/>
      <c r="X205" s="48"/>
      <c r="Y205" s="54" t="s">
        <v>92</v>
      </c>
      <c r="Z205" s="55" t="str">
        <f>IF(AND($M205="雇用", OR($R205="集中", $R205="期間内"),$N205&lt;&gt;"その他"),"担当開始日要追記",_xlfn.XLOOKUP($P205,プルダウン用!$S$3:$S$12,プルダウン用!T$3:T$12,"",0))</f>
        <v/>
      </c>
      <c r="AA205" s="55" t="str">
        <f>IF(AND($M205="雇用", OR($R205="集中", $R205="期間内"),$N205&lt;&gt;"その他"),"担当終了日要追記",_xlfn.XLOOKUP($P205,プルダウン用!$S$3:$S$12,プルダウン用!U$3:U$12,"",0))</f>
        <v/>
      </c>
      <c r="AB205" s="49"/>
      <c r="AC205" s="49"/>
      <c r="AD205" s="7"/>
      <c r="AE205" s="7"/>
      <c r="AF205" s="49"/>
      <c r="AG205" s="49"/>
      <c r="AH205" s="85" t="str">
        <f>_xlfn.XLOOKUP($AG205,プルダウン用!$AC$3:$AC$10,プルダウン用!AD$3:AD$10,"",0)</f>
        <v/>
      </c>
      <c r="AI205" s="85" t="str">
        <f>_xlfn.XLOOKUP($AG205,プルダウン用!$AC$3:$AC$10,プルダウン用!AE$3:AE$10,"",0)</f>
        <v/>
      </c>
      <c r="AJ205" s="85" t="str">
        <f>_xlfn.XLOOKUP($AG205,プルダウン用!$AC$3:$AC$10,プルダウン用!AF$3:AF$10,"",0)</f>
        <v/>
      </c>
      <c r="AK205" s="63"/>
      <c r="AL205" s="53"/>
      <c r="AM205" s="49"/>
      <c r="AN205" s="69" t="str">
        <f>IF($AM205="謝金経費に同じ",_xlfn.XLOOKUP(AG205,プルダウン用!$AQ$3:$AQ$12,プルダウン用!$AR$3:$AR$12,"",0),_xlfn.XLOOKUP($AM205,プルダウン用!$AH$3:$AH$5,プルダウン用!$AI$3:$AI$5,""))</f>
        <v/>
      </c>
      <c r="AO205" s="85" t="str">
        <f>IF($AN205="学内非常勤講師",_xlfn.XLOOKUP($N205,プルダウン用!$AW$3:$AW$7,プルダウン用!AX$3:AX$7,"",0),_xlfn.XLOOKUP($AN205,プルダウン用!$AQ$3:$AQ$12,プルダウン用!AS$3:AS$12,"",0))</f>
        <v/>
      </c>
      <c r="AP205" s="85" t="str">
        <f>IF($AN205="学内非常勤講師",_xlfn.XLOOKUP($N205,プルダウン用!$AW$3:$AW$7,プルダウン用!AY$3:AY$7,"",0),_xlfn.XLOOKUP($AN205,プルダウン用!$AQ$3:$AQ$12,プルダウン用!AT$3:AT$12,"",0))</f>
        <v/>
      </c>
      <c r="AQ205" s="85" t="str">
        <f>IF($AN205="学内非常勤講師",_xlfn.XLOOKUP($N205,プルダウン用!$AW$3:$AW$7,プルダウン用!AZ$3:AZ$7,"",0),_xlfn.XLOOKUP($AN205,プルダウン用!$AQ$3:$AQ$12,プルダウン用!AU$3:AU$12,"",0))</f>
        <v/>
      </c>
      <c r="AR205" s="79"/>
    </row>
    <row r="206" spans="2:44" ht="23.25" customHeight="1" x14ac:dyDescent="0.15">
      <c r="B206" s="54" t="str">
        <f t="shared" si="3"/>
        <v/>
      </c>
      <c r="C206" s="64"/>
      <c r="D206" s="64"/>
      <c r="E206" s="52"/>
      <c r="F206" s="52"/>
      <c r="G206" s="52"/>
      <c r="H206" s="53"/>
      <c r="I206" s="51"/>
      <c r="J206" s="7"/>
      <c r="K206" s="7"/>
      <c r="L206" s="52"/>
      <c r="M206" s="52"/>
      <c r="N206" s="49"/>
      <c r="O206" s="7"/>
      <c r="P206" s="50"/>
      <c r="Q206" s="51"/>
      <c r="R206" s="51"/>
      <c r="S206" s="48"/>
      <c r="T206" s="48"/>
      <c r="U206" s="48"/>
      <c r="V206" s="48"/>
      <c r="W206" s="48"/>
      <c r="X206" s="48"/>
      <c r="Y206" s="54" t="s">
        <v>92</v>
      </c>
      <c r="Z206" s="55" t="str">
        <f>IF(AND($M206="雇用", OR($R206="集中", $R206="期間内"),$N206&lt;&gt;"その他"),"担当開始日要追記",_xlfn.XLOOKUP($P206,プルダウン用!$S$3:$S$12,プルダウン用!T$3:T$12,"",0))</f>
        <v/>
      </c>
      <c r="AA206" s="55" t="str">
        <f>IF(AND($M206="雇用", OR($R206="集中", $R206="期間内"),$N206&lt;&gt;"その他"),"担当終了日要追記",_xlfn.XLOOKUP($P206,プルダウン用!$S$3:$S$12,プルダウン用!U$3:U$12,"",0))</f>
        <v/>
      </c>
      <c r="AB206" s="49"/>
      <c r="AC206" s="49"/>
      <c r="AD206" s="7"/>
      <c r="AE206" s="7"/>
      <c r="AF206" s="49"/>
      <c r="AG206" s="49"/>
      <c r="AH206" s="85" t="str">
        <f>_xlfn.XLOOKUP($AG206,プルダウン用!$AC$3:$AC$10,プルダウン用!AD$3:AD$10,"",0)</f>
        <v/>
      </c>
      <c r="AI206" s="85" t="str">
        <f>_xlfn.XLOOKUP($AG206,プルダウン用!$AC$3:$AC$10,プルダウン用!AE$3:AE$10,"",0)</f>
        <v/>
      </c>
      <c r="AJ206" s="85" t="str">
        <f>_xlfn.XLOOKUP($AG206,プルダウン用!$AC$3:$AC$10,プルダウン用!AF$3:AF$10,"",0)</f>
        <v/>
      </c>
      <c r="AK206" s="63"/>
      <c r="AL206" s="53"/>
      <c r="AM206" s="49"/>
      <c r="AN206" s="69" t="str">
        <f>IF($AM206="謝金経費に同じ",_xlfn.XLOOKUP(AG206,プルダウン用!$AQ$3:$AQ$12,プルダウン用!$AR$3:$AR$12,"",0),_xlfn.XLOOKUP($AM206,プルダウン用!$AH$3:$AH$5,プルダウン用!$AI$3:$AI$5,""))</f>
        <v/>
      </c>
      <c r="AO206" s="85" t="str">
        <f>IF($AN206="学内非常勤講師",_xlfn.XLOOKUP($N206,プルダウン用!$AW$3:$AW$7,プルダウン用!AX$3:AX$7,"",0),_xlfn.XLOOKUP($AN206,プルダウン用!$AQ$3:$AQ$12,プルダウン用!AS$3:AS$12,"",0))</f>
        <v/>
      </c>
      <c r="AP206" s="85" t="str">
        <f>IF($AN206="学内非常勤講師",_xlfn.XLOOKUP($N206,プルダウン用!$AW$3:$AW$7,プルダウン用!AY$3:AY$7,"",0),_xlfn.XLOOKUP($AN206,プルダウン用!$AQ$3:$AQ$12,プルダウン用!AT$3:AT$12,"",0))</f>
        <v/>
      </c>
      <c r="AQ206" s="85" t="str">
        <f>IF($AN206="学内非常勤講師",_xlfn.XLOOKUP($N206,プルダウン用!$AW$3:$AW$7,プルダウン用!AZ$3:AZ$7,"",0),_xlfn.XLOOKUP($AN206,プルダウン用!$AQ$3:$AQ$12,プルダウン用!AU$3:AU$12,"",0))</f>
        <v/>
      </c>
      <c r="AR206" s="79"/>
    </row>
    <row r="207" spans="2:44" ht="23.25" customHeight="1" x14ac:dyDescent="0.15">
      <c r="B207" s="54" t="str">
        <f t="shared" si="3"/>
        <v/>
      </c>
      <c r="C207" s="64"/>
      <c r="D207" s="64"/>
      <c r="E207" s="52"/>
      <c r="F207" s="52"/>
      <c r="G207" s="52"/>
      <c r="H207" s="53"/>
      <c r="I207" s="51"/>
      <c r="J207" s="7"/>
      <c r="K207" s="7"/>
      <c r="L207" s="52"/>
      <c r="M207" s="52"/>
      <c r="N207" s="49"/>
      <c r="O207" s="7"/>
      <c r="P207" s="50"/>
      <c r="Q207" s="51"/>
      <c r="R207" s="51"/>
      <c r="S207" s="48"/>
      <c r="T207" s="48"/>
      <c r="U207" s="48"/>
      <c r="V207" s="48"/>
      <c r="W207" s="48"/>
      <c r="X207" s="48"/>
      <c r="Y207" s="54" t="s">
        <v>92</v>
      </c>
      <c r="Z207" s="55" t="str">
        <f>IF(AND($M207="雇用", OR($R207="集中", $R207="期間内"),$N207&lt;&gt;"その他"),"担当開始日要追記",_xlfn.XLOOKUP($P207,プルダウン用!$S$3:$S$12,プルダウン用!T$3:T$12,"",0))</f>
        <v/>
      </c>
      <c r="AA207" s="55" t="str">
        <f>IF(AND($M207="雇用", OR($R207="集中", $R207="期間内"),$N207&lt;&gt;"その他"),"担当終了日要追記",_xlfn.XLOOKUP($P207,プルダウン用!$S$3:$S$12,プルダウン用!U$3:U$12,"",0))</f>
        <v/>
      </c>
      <c r="AB207" s="49"/>
      <c r="AC207" s="49"/>
      <c r="AD207" s="7"/>
      <c r="AE207" s="7"/>
      <c r="AF207" s="49"/>
      <c r="AG207" s="49"/>
      <c r="AH207" s="85" t="str">
        <f>_xlfn.XLOOKUP($AG207,プルダウン用!$AC$3:$AC$10,プルダウン用!AD$3:AD$10,"",0)</f>
        <v/>
      </c>
      <c r="AI207" s="85" t="str">
        <f>_xlfn.XLOOKUP($AG207,プルダウン用!$AC$3:$AC$10,プルダウン用!AE$3:AE$10,"",0)</f>
        <v/>
      </c>
      <c r="AJ207" s="85" t="str">
        <f>_xlfn.XLOOKUP($AG207,プルダウン用!$AC$3:$AC$10,プルダウン用!AF$3:AF$10,"",0)</f>
        <v/>
      </c>
      <c r="AK207" s="63"/>
      <c r="AL207" s="53"/>
      <c r="AM207" s="49"/>
      <c r="AN207" s="69" t="str">
        <f>IF($AM207="謝金経費に同じ",_xlfn.XLOOKUP(AG207,プルダウン用!$AQ$3:$AQ$12,プルダウン用!$AR$3:$AR$12,"",0),_xlfn.XLOOKUP($AM207,プルダウン用!$AH$3:$AH$5,プルダウン用!$AI$3:$AI$5,""))</f>
        <v/>
      </c>
      <c r="AO207" s="85" t="str">
        <f>IF($AN207="学内非常勤講師",_xlfn.XLOOKUP($N207,プルダウン用!$AW$3:$AW$7,プルダウン用!AX$3:AX$7,"",0),_xlfn.XLOOKUP($AN207,プルダウン用!$AQ$3:$AQ$12,プルダウン用!AS$3:AS$12,"",0))</f>
        <v/>
      </c>
      <c r="AP207" s="85" t="str">
        <f>IF($AN207="学内非常勤講師",_xlfn.XLOOKUP($N207,プルダウン用!$AW$3:$AW$7,プルダウン用!AY$3:AY$7,"",0),_xlfn.XLOOKUP($AN207,プルダウン用!$AQ$3:$AQ$12,プルダウン用!AT$3:AT$12,"",0))</f>
        <v/>
      </c>
      <c r="AQ207" s="85" t="str">
        <f>IF($AN207="学内非常勤講師",_xlfn.XLOOKUP($N207,プルダウン用!$AW$3:$AW$7,プルダウン用!AZ$3:AZ$7,"",0),_xlfn.XLOOKUP($AN207,プルダウン用!$AQ$3:$AQ$12,プルダウン用!AU$3:AU$12,"",0))</f>
        <v/>
      </c>
      <c r="AR207" s="79"/>
    </row>
    <row r="208" spans="2:44" ht="23.25" customHeight="1" x14ac:dyDescent="0.15">
      <c r="B208" s="54" t="str">
        <f t="shared" si="3"/>
        <v/>
      </c>
      <c r="C208" s="64"/>
      <c r="D208" s="64"/>
      <c r="E208" s="52"/>
      <c r="F208" s="52"/>
      <c r="G208" s="52"/>
      <c r="H208" s="53"/>
      <c r="I208" s="51"/>
      <c r="J208" s="7"/>
      <c r="K208" s="7"/>
      <c r="L208" s="52"/>
      <c r="M208" s="52"/>
      <c r="N208" s="49"/>
      <c r="O208" s="7"/>
      <c r="P208" s="50"/>
      <c r="Q208" s="51"/>
      <c r="R208" s="51"/>
      <c r="S208" s="48"/>
      <c r="T208" s="48"/>
      <c r="U208" s="48"/>
      <c r="V208" s="48"/>
      <c r="W208" s="48"/>
      <c r="X208" s="48"/>
      <c r="Y208" s="54" t="s">
        <v>92</v>
      </c>
      <c r="Z208" s="55" t="str">
        <f>IF(AND($M208="雇用", OR($R208="集中", $R208="期間内"),$N208&lt;&gt;"その他"),"担当開始日要追記",_xlfn.XLOOKUP($P208,プルダウン用!$S$3:$S$12,プルダウン用!T$3:T$12,"",0))</f>
        <v/>
      </c>
      <c r="AA208" s="55" t="str">
        <f>IF(AND($M208="雇用", OR($R208="集中", $R208="期間内"),$N208&lt;&gt;"その他"),"担当終了日要追記",_xlfn.XLOOKUP($P208,プルダウン用!$S$3:$S$12,プルダウン用!U$3:U$12,"",0))</f>
        <v/>
      </c>
      <c r="AB208" s="49"/>
      <c r="AC208" s="49"/>
      <c r="AD208" s="7"/>
      <c r="AE208" s="7"/>
      <c r="AF208" s="49"/>
      <c r="AG208" s="49"/>
      <c r="AH208" s="85" t="str">
        <f>_xlfn.XLOOKUP($AG208,プルダウン用!$AC$3:$AC$10,プルダウン用!AD$3:AD$10,"",0)</f>
        <v/>
      </c>
      <c r="AI208" s="85" t="str">
        <f>_xlfn.XLOOKUP($AG208,プルダウン用!$AC$3:$AC$10,プルダウン用!AE$3:AE$10,"",0)</f>
        <v/>
      </c>
      <c r="AJ208" s="85" t="str">
        <f>_xlfn.XLOOKUP($AG208,プルダウン用!$AC$3:$AC$10,プルダウン用!AF$3:AF$10,"",0)</f>
        <v/>
      </c>
      <c r="AK208" s="63"/>
      <c r="AL208" s="53"/>
      <c r="AM208" s="49"/>
      <c r="AN208" s="69" t="str">
        <f>IF($AM208="謝金経費に同じ",_xlfn.XLOOKUP(AG208,プルダウン用!$AQ$3:$AQ$12,プルダウン用!$AR$3:$AR$12,"",0),_xlfn.XLOOKUP($AM208,プルダウン用!$AH$3:$AH$5,プルダウン用!$AI$3:$AI$5,""))</f>
        <v/>
      </c>
      <c r="AO208" s="85" t="str">
        <f>IF($AN208="学内非常勤講師",_xlfn.XLOOKUP($N208,プルダウン用!$AW$3:$AW$7,プルダウン用!AX$3:AX$7,"",0),_xlfn.XLOOKUP($AN208,プルダウン用!$AQ$3:$AQ$12,プルダウン用!AS$3:AS$12,"",0))</f>
        <v/>
      </c>
      <c r="AP208" s="85" t="str">
        <f>IF($AN208="学内非常勤講師",_xlfn.XLOOKUP($N208,プルダウン用!$AW$3:$AW$7,プルダウン用!AY$3:AY$7,"",0),_xlfn.XLOOKUP($AN208,プルダウン用!$AQ$3:$AQ$12,プルダウン用!AT$3:AT$12,"",0))</f>
        <v/>
      </c>
      <c r="AQ208" s="85" t="str">
        <f>IF($AN208="学内非常勤講師",_xlfn.XLOOKUP($N208,プルダウン用!$AW$3:$AW$7,プルダウン用!AZ$3:AZ$7,"",0),_xlfn.XLOOKUP($AN208,プルダウン用!$AQ$3:$AQ$12,プルダウン用!AU$3:AU$12,"",0))</f>
        <v/>
      </c>
      <c r="AR208" s="79"/>
    </row>
    <row r="209" spans="2:44" ht="23.25" customHeight="1" x14ac:dyDescent="0.15">
      <c r="B209" s="54" t="str">
        <f t="shared" si="3"/>
        <v/>
      </c>
      <c r="C209" s="64"/>
      <c r="D209" s="64"/>
      <c r="E209" s="52"/>
      <c r="F209" s="52"/>
      <c r="G209" s="52"/>
      <c r="H209" s="53"/>
      <c r="I209" s="51"/>
      <c r="J209" s="7"/>
      <c r="K209" s="7"/>
      <c r="L209" s="52"/>
      <c r="M209" s="52"/>
      <c r="N209" s="49"/>
      <c r="O209" s="7"/>
      <c r="P209" s="50"/>
      <c r="Q209" s="51"/>
      <c r="R209" s="51"/>
      <c r="S209" s="48"/>
      <c r="T209" s="48"/>
      <c r="U209" s="48"/>
      <c r="V209" s="48"/>
      <c r="W209" s="48"/>
      <c r="X209" s="48"/>
      <c r="Y209" s="54" t="s">
        <v>92</v>
      </c>
      <c r="Z209" s="55" t="str">
        <f>IF(AND($M209="雇用", OR($R209="集中", $R209="期間内"),$N209&lt;&gt;"その他"),"担当開始日要追記",_xlfn.XLOOKUP($P209,プルダウン用!$S$3:$S$12,プルダウン用!T$3:T$12,"",0))</f>
        <v/>
      </c>
      <c r="AA209" s="55" t="str">
        <f>IF(AND($M209="雇用", OR($R209="集中", $R209="期間内"),$N209&lt;&gt;"その他"),"担当終了日要追記",_xlfn.XLOOKUP($P209,プルダウン用!$S$3:$S$12,プルダウン用!U$3:U$12,"",0))</f>
        <v/>
      </c>
      <c r="AB209" s="49"/>
      <c r="AC209" s="49"/>
      <c r="AD209" s="7"/>
      <c r="AE209" s="7"/>
      <c r="AF209" s="49"/>
      <c r="AG209" s="49"/>
      <c r="AH209" s="85" t="str">
        <f>_xlfn.XLOOKUP($AG209,プルダウン用!$AC$3:$AC$10,プルダウン用!AD$3:AD$10,"",0)</f>
        <v/>
      </c>
      <c r="AI209" s="85" t="str">
        <f>_xlfn.XLOOKUP($AG209,プルダウン用!$AC$3:$AC$10,プルダウン用!AE$3:AE$10,"",0)</f>
        <v/>
      </c>
      <c r="AJ209" s="85" t="str">
        <f>_xlfn.XLOOKUP($AG209,プルダウン用!$AC$3:$AC$10,プルダウン用!AF$3:AF$10,"",0)</f>
        <v/>
      </c>
      <c r="AK209" s="63"/>
      <c r="AL209" s="53"/>
      <c r="AM209" s="49"/>
      <c r="AN209" s="69" t="str">
        <f>IF($AM209="謝金経費に同じ",_xlfn.XLOOKUP(AG209,プルダウン用!$AQ$3:$AQ$12,プルダウン用!$AR$3:$AR$12,"",0),_xlfn.XLOOKUP($AM209,プルダウン用!$AH$3:$AH$5,プルダウン用!$AI$3:$AI$5,""))</f>
        <v/>
      </c>
      <c r="AO209" s="85" t="str">
        <f>IF($AN209="学内非常勤講師",_xlfn.XLOOKUP($N209,プルダウン用!$AW$3:$AW$7,プルダウン用!AX$3:AX$7,"",0),_xlfn.XLOOKUP($AN209,プルダウン用!$AQ$3:$AQ$12,プルダウン用!AS$3:AS$12,"",0))</f>
        <v/>
      </c>
      <c r="AP209" s="85" t="str">
        <f>IF($AN209="学内非常勤講師",_xlfn.XLOOKUP($N209,プルダウン用!$AW$3:$AW$7,プルダウン用!AY$3:AY$7,"",0),_xlfn.XLOOKUP($AN209,プルダウン用!$AQ$3:$AQ$12,プルダウン用!AT$3:AT$12,"",0))</f>
        <v/>
      </c>
      <c r="AQ209" s="85" t="str">
        <f>IF($AN209="学内非常勤講師",_xlfn.XLOOKUP($N209,プルダウン用!$AW$3:$AW$7,プルダウン用!AZ$3:AZ$7,"",0),_xlfn.XLOOKUP($AN209,プルダウン用!$AQ$3:$AQ$12,プルダウン用!AU$3:AU$12,"",0))</f>
        <v/>
      </c>
      <c r="AR209" s="79"/>
    </row>
    <row r="210" spans="2:44" ht="23.25" customHeight="1" x14ac:dyDescent="0.15">
      <c r="B210" s="54" t="str">
        <f t="shared" si="3"/>
        <v/>
      </c>
      <c r="C210" s="64"/>
      <c r="D210" s="64"/>
      <c r="E210" s="52"/>
      <c r="F210" s="52"/>
      <c r="G210" s="52"/>
      <c r="H210" s="53"/>
      <c r="I210" s="51"/>
      <c r="J210" s="7"/>
      <c r="K210" s="7"/>
      <c r="L210" s="52"/>
      <c r="M210" s="52"/>
      <c r="N210" s="49"/>
      <c r="O210" s="7"/>
      <c r="P210" s="50"/>
      <c r="Q210" s="51"/>
      <c r="R210" s="51"/>
      <c r="S210" s="48"/>
      <c r="T210" s="48"/>
      <c r="U210" s="48"/>
      <c r="V210" s="48"/>
      <c r="W210" s="48"/>
      <c r="X210" s="48"/>
      <c r="Y210" s="54" t="s">
        <v>92</v>
      </c>
      <c r="Z210" s="55" t="str">
        <f>IF(AND($M210="雇用", OR($R210="集中", $R210="期間内"),$N210&lt;&gt;"その他"),"担当開始日要追記",_xlfn.XLOOKUP($P210,プルダウン用!$S$3:$S$12,プルダウン用!T$3:T$12,"",0))</f>
        <v/>
      </c>
      <c r="AA210" s="55" t="str">
        <f>IF(AND($M210="雇用", OR($R210="集中", $R210="期間内"),$N210&lt;&gt;"その他"),"担当終了日要追記",_xlfn.XLOOKUP($P210,プルダウン用!$S$3:$S$12,プルダウン用!U$3:U$12,"",0))</f>
        <v/>
      </c>
      <c r="AB210" s="49"/>
      <c r="AC210" s="49"/>
      <c r="AD210" s="7"/>
      <c r="AE210" s="7"/>
      <c r="AF210" s="49"/>
      <c r="AG210" s="49"/>
      <c r="AH210" s="85" t="str">
        <f>_xlfn.XLOOKUP($AG210,プルダウン用!$AC$3:$AC$10,プルダウン用!AD$3:AD$10,"",0)</f>
        <v/>
      </c>
      <c r="AI210" s="85" t="str">
        <f>_xlfn.XLOOKUP($AG210,プルダウン用!$AC$3:$AC$10,プルダウン用!AE$3:AE$10,"",0)</f>
        <v/>
      </c>
      <c r="AJ210" s="85" t="str">
        <f>_xlfn.XLOOKUP($AG210,プルダウン用!$AC$3:$AC$10,プルダウン用!AF$3:AF$10,"",0)</f>
        <v/>
      </c>
      <c r="AK210" s="63"/>
      <c r="AL210" s="53"/>
      <c r="AM210" s="49"/>
      <c r="AN210" s="69" t="str">
        <f>IF($AM210="謝金経費に同じ",_xlfn.XLOOKUP(AG210,プルダウン用!$AQ$3:$AQ$12,プルダウン用!$AR$3:$AR$12,"",0),_xlfn.XLOOKUP($AM210,プルダウン用!$AH$3:$AH$5,プルダウン用!$AI$3:$AI$5,""))</f>
        <v/>
      </c>
      <c r="AO210" s="85" t="str">
        <f>IF($AN210="学内非常勤講師",_xlfn.XLOOKUP($N210,プルダウン用!$AW$3:$AW$7,プルダウン用!AX$3:AX$7,"",0),_xlfn.XLOOKUP($AN210,プルダウン用!$AQ$3:$AQ$12,プルダウン用!AS$3:AS$12,"",0))</f>
        <v/>
      </c>
      <c r="AP210" s="85" t="str">
        <f>IF($AN210="学内非常勤講師",_xlfn.XLOOKUP($N210,プルダウン用!$AW$3:$AW$7,プルダウン用!AY$3:AY$7,"",0),_xlfn.XLOOKUP($AN210,プルダウン用!$AQ$3:$AQ$12,プルダウン用!AT$3:AT$12,"",0))</f>
        <v/>
      </c>
      <c r="AQ210" s="85" t="str">
        <f>IF($AN210="学内非常勤講師",_xlfn.XLOOKUP($N210,プルダウン用!$AW$3:$AW$7,プルダウン用!AZ$3:AZ$7,"",0),_xlfn.XLOOKUP($AN210,プルダウン用!$AQ$3:$AQ$12,プルダウン用!AU$3:AU$12,"",0))</f>
        <v/>
      </c>
      <c r="AR210" s="79"/>
    </row>
    <row r="211" spans="2:44" ht="23.25" customHeight="1" x14ac:dyDescent="0.15">
      <c r="B211" s="54" t="str">
        <f t="shared" si="3"/>
        <v/>
      </c>
      <c r="C211" s="64"/>
      <c r="D211" s="64"/>
      <c r="E211" s="52"/>
      <c r="F211" s="52"/>
      <c r="G211" s="52"/>
      <c r="H211" s="53"/>
      <c r="I211" s="51"/>
      <c r="J211" s="7"/>
      <c r="K211" s="7"/>
      <c r="L211" s="52"/>
      <c r="M211" s="52"/>
      <c r="N211" s="49"/>
      <c r="O211" s="7"/>
      <c r="P211" s="50"/>
      <c r="Q211" s="51"/>
      <c r="R211" s="51"/>
      <c r="S211" s="48"/>
      <c r="T211" s="48"/>
      <c r="U211" s="48"/>
      <c r="V211" s="48"/>
      <c r="W211" s="48"/>
      <c r="X211" s="48"/>
      <c r="Y211" s="54" t="s">
        <v>92</v>
      </c>
      <c r="Z211" s="55" t="str">
        <f>IF(AND($M211="雇用", OR($R211="集中", $R211="期間内"),$N211&lt;&gt;"その他"),"担当開始日要追記",_xlfn.XLOOKUP($P211,プルダウン用!$S$3:$S$12,プルダウン用!T$3:T$12,"",0))</f>
        <v/>
      </c>
      <c r="AA211" s="55" t="str">
        <f>IF(AND($M211="雇用", OR($R211="集中", $R211="期間内"),$N211&lt;&gt;"その他"),"担当終了日要追記",_xlfn.XLOOKUP($P211,プルダウン用!$S$3:$S$12,プルダウン用!U$3:U$12,"",0))</f>
        <v/>
      </c>
      <c r="AB211" s="49"/>
      <c r="AC211" s="49"/>
      <c r="AD211" s="7"/>
      <c r="AE211" s="7"/>
      <c r="AF211" s="49"/>
      <c r="AG211" s="49"/>
      <c r="AH211" s="85" t="str">
        <f>_xlfn.XLOOKUP($AG211,プルダウン用!$AC$3:$AC$10,プルダウン用!AD$3:AD$10,"",0)</f>
        <v/>
      </c>
      <c r="AI211" s="85" t="str">
        <f>_xlfn.XLOOKUP($AG211,プルダウン用!$AC$3:$AC$10,プルダウン用!AE$3:AE$10,"",0)</f>
        <v/>
      </c>
      <c r="AJ211" s="85" t="str">
        <f>_xlfn.XLOOKUP($AG211,プルダウン用!$AC$3:$AC$10,プルダウン用!AF$3:AF$10,"",0)</f>
        <v/>
      </c>
      <c r="AK211" s="63"/>
      <c r="AL211" s="53"/>
      <c r="AM211" s="49"/>
      <c r="AN211" s="69" t="str">
        <f>IF($AM211="謝金経費に同じ",_xlfn.XLOOKUP(AG211,プルダウン用!$AQ$3:$AQ$12,プルダウン用!$AR$3:$AR$12,"",0),_xlfn.XLOOKUP($AM211,プルダウン用!$AH$3:$AH$5,プルダウン用!$AI$3:$AI$5,""))</f>
        <v/>
      </c>
      <c r="AO211" s="85" t="str">
        <f>IF($AN211="学内非常勤講師",_xlfn.XLOOKUP($N211,プルダウン用!$AW$3:$AW$7,プルダウン用!AX$3:AX$7,"",0),_xlfn.XLOOKUP($AN211,プルダウン用!$AQ$3:$AQ$12,プルダウン用!AS$3:AS$12,"",0))</f>
        <v/>
      </c>
      <c r="AP211" s="85" t="str">
        <f>IF($AN211="学内非常勤講師",_xlfn.XLOOKUP($N211,プルダウン用!$AW$3:$AW$7,プルダウン用!AY$3:AY$7,"",0),_xlfn.XLOOKUP($AN211,プルダウン用!$AQ$3:$AQ$12,プルダウン用!AT$3:AT$12,"",0))</f>
        <v/>
      </c>
      <c r="AQ211" s="85" t="str">
        <f>IF($AN211="学内非常勤講師",_xlfn.XLOOKUP($N211,プルダウン用!$AW$3:$AW$7,プルダウン用!AZ$3:AZ$7,"",0),_xlfn.XLOOKUP($AN211,プルダウン用!$AQ$3:$AQ$12,プルダウン用!AU$3:AU$12,"",0))</f>
        <v/>
      </c>
      <c r="AR211" s="79"/>
    </row>
    <row r="212" spans="2:44" ht="23.25" customHeight="1" x14ac:dyDescent="0.15">
      <c r="B212" s="54" t="str">
        <f t="shared" si="3"/>
        <v/>
      </c>
      <c r="C212" s="64"/>
      <c r="D212" s="64"/>
      <c r="E212" s="52"/>
      <c r="F212" s="52"/>
      <c r="G212" s="52"/>
      <c r="H212" s="53"/>
      <c r="I212" s="51"/>
      <c r="J212" s="7"/>
      <c r="K212" s="7"/>
      <c r="L212" s="52"/>
      <c r="M212" s="52"/>
      <c r="N212" s="49"/>
      <c r="O212" s="7"/>
      <c r="P212" s="50"/>
      <c r="Q212" s="51"/>
      <c r="R212" s="51"/>
      <c r="S212" s="48"/>
      <c r="T212" s="48"/>
      <c r="U212" s="48"/>
      <c r="V212" s="48"/>
      <c r="W212" s="48"/>
      <c r="X212" s="48"/>
      <c r="Y212" s="54" t="s">
        <v>92</v>
      </c>
      <c r="Z212" s="55" t="str">
        <f>IF(AND($M212="雇用", OR($R212="集中", $R212="期間内"),$N212&lt;&gt;"その他"),"担当開始日要追記",_xlfn.XLOOKUP($P212,プルダウン用!$S$3:$S$12,プルダウン用!T$3:T$12,"",0))</f>
        <v/>
      </c>
      <c r="AA212" s="55" t="str">
        <f>IF(AND($M212="雇用", OR($R212="集中", $R212="期間内"),$N212&lt;&gt;"その他"),"担当終了日要追記",_xlfn.XLOOKUP($P212,プルダウン用!$S$3:$S$12,プルダウン用!U$3:U$12,"",0))</f>
        <v/>
      </c>
      <c r="AB212" s="49"/>
      <c r="AC212" s="49"/>
      <c r="AD212" s="7"/>
      <c r="AE212" s="7"/>
      <c r="AF212" s="49"/>
      <c r="AG212" s="49"/>
      <c r="AH212" s="85" t="str">
        <f>_xlfn.XLOOKUP($AG212,プルダウン用!$AC$3:$AC$10,プルダウン用!AD$3:AD$10,"",0)</f>
        <v/>
      </c>
      <c r="AI212" s="85" t="str">
        <f>_xlfn.XLOOKUP($AG212,プルダウン用!$AC$3:$AC$10,プルダウン用!AE$3:AE$10,"",0)</f>
        <v/>
      </c>
      <c r="AJ212" s="85" t="str">
        <f>_xlfn.XLOOKUP($AG212,プルダウン用!$AC$3:$AC$10,プルダウン用!AF$3:AF$10,"",0)</f>
        <v/>
      </c>
      <c r="AK212" s="63"/>
      <c r="AL212" s="53"/>
      <c r="AM212" s="49"/>
      <c r="AN212" s="69" t="str">
        <f>IF($AM212="謝金経費に同じ",_xlfn.XLOOKUP(AG212,プルダウン用!$AQ$3:$AQ$12,プルダウン用!$AR$3:$AR$12,"",0),_xlfn.XLOOKUP($AM212,プルダウン用!$AH$3:$AH$5,プルダウン用!$AI$3:$AI$5,""))</f>
        <v/>
      </c>
      <c r="AO212" s="85" t="str">
        <f>IF($AN212="学内非常勤講師",_xlfn.XLOOKUP($N212,プルダウン用!$AW$3:$AW$7,プルダウン用!AX$3:AX$7,"",0),_xlfn.XLOOKUP($AN212,プルダウン用!$AQ$3:$AQ$12,プルダウン用!AS$3:AS$12,"",0))</f>
        <v/>
      </c>
      <c r="AP212" s="85" t="str">
        <f>IF($AN212="学内非常勤講師",_xlfn.XLOOKUP($N212,プルダウン用!$AW$3:$AW$7,プルダウン用!AY$3:AY$7,"",0),_xlfn.XLOOKUP($AN212,プルダウン用!$AQ$3:$AQ$12,プルダウン用!AT$3:AT$12,"",0))</f>
        <v/>
      </c>
      <c r="AQ212" s="85" t="str">
        <f>IF($AN212="学内非常勤講師",_xlfn.XLOOKUP($N212,プルダウン用!$AW$3:$AW$7,プルダウン用!AZ$3:AZ$7,"",0),_xlfn.XLOOKUP($AN212,プルダウン用!$AQ$3:$AQ$12,プルダウン用!AU$3:AU$12,"",0))</f>
        <v/>
      </c>
      <c r="AR212" s="79"/>
    </row>
    <row r="213" spans="2:44" ht="23.25" customHeight="1" x14ac:dyDescent="0.15">
      <c r="B213" s="54" t="str">
        <f t="shared" si="3"/>
        <v/>
      </c>
      <c r="C213" s="64"/>
      <c r="D213" s="64"/>
      <c r="E213" s="52"/>
      <c r="F213" s="52"/>
      <c r="G213" s="52"/>
      <c r="H213" s="53"/>
      <c r="I213" s="51"/>
      <c r="J213" s="7"/>
      <c r="K213" s="7"/>
      <c r="L213" s="52"/>
      <c r="M213" s="52"/>
      <c r="N213" s="49"/>
      <c r="O213" s="7"/>
      <c r="P213" s="50"/>
      <c r="Q213" s="51"/>
      <c r="R213" s="51"/>
      <c r="S213" s="48"/>
      <c r="T213" s="48"/>
      <c r="U213" s="48"/>
      <c r="V213" s="48"/>
      <c r="W213" s="48"/>
      <c r="X213" s="48"/>
      <c r="Y213" s="54" t="s">
        <v>92</v>
      </c>
      <c r="Z213" s="55" t="str">
        <f>IF(AND($M213="雇用", OR($R213="集中", $R213="期間内"),$N213&lt;&gt;"その他"),"担当開始日要追記",_xlfn.XLOOKUP($P213,プルダウン用!$S$3:$S$12,プルダウン用!T$3:T$12,"",0))</f>
        <v/>
      </c>
      <c r="AA213" s="55" t="str">
        <f>IF(AND($M213="雇用", OR($R213="集中", $R213="期間内"),$N213&lt;&gt;"その他"),"担当終了日要追記",_xlfn.XLOOKUP($P213,プルダウン用!$S$3:$S$12,プルダウン用!U$3:U$12,"",0))</f>
        <v/>
      </c>
      <c r="AB213" s="49"/>
      <c r="AC213" s="49"/>
      <c r="AD213" s="7"/>
      <c r="AE213" s="7"/>
      <c r="AF213" s="49"/>
      <c r="AG213" s="49"/>
      <c r="AH213" s="85" t="str">
        <f>_xlfn.XLOOKUP($AG213,プルダウン用!$AC$3:$AC$10,プルダウン用!AD$3:AD$10,"",0)</f>
        <v/>
      </c>
      <c r="AI213" s="85" t="str">
        <f>_xlfn.XLOOKUP($AG213,プルダウン用!$AC$3:$AC$10,プルダウン用!AE$3:AE$10,"",0)</f>
        <v/>
      </c>
      <c r="AJ213" s="85" t="str">
        <f>_xlfn.XLOOKUP($AG213,プルダウン用!$AC$3:$AC$10,プルダウン用!AF$3:AF$10,"",0)</f>
        <v/>
      </c>
      <c r="AK213" s="63"/>
      <c r="AL213" s="53"/>
      <c r="AM213" s="49"/>
      <c r="AN213" s="69" t="str">
        <f>IF($AM213="謝金経費に同じ",_xlfn.XLOOKUP(AG213,プルダウン用!$AQ$3:$AQ$12,プルダウン用!$AR$3:$AR$12,"",0),_xlfn.XLOOKUP($AM213,プルダウン用!$AH$3:$AH$5,プルダウン用!$AI$3:$AI$5,""))</f>
        <v/>
      </c>
      <c r="AO213" s="85" t="str">
        <f>IF($AN213="学内非常勤講師",_xlfn.XLOOKUP($N213,プルダウン用!$AW$3:$AW$7,プルダウン用!AX$3:AX$7,"",0),_xlfn.XLOOKUP($AN213,プルダウン用!$AQ$3:$AQ$12,プルダウン用!AS$3:AS$12,"",0))</f>
        <v/>
      </c>
      <c r="AP213" s="85" t="str">
        <f>IF($AN213="学内非常勤講師",_xlfn.XLOOKUP($N213,プルダウン用!$AW$3:$AW$7,プルダウン用!AY$3:AY$7,"",0),_xlfn.XLOOKUP($AN213,プルダウン用!$AQ$3:$AQ$12,プルダウン用!AT$3:AT$12,"",0))</f>
        <v/>
      </c>
      <c r="AQ213" s="85" t="str">
        <f>IF($AN213="学内非常勤講師",_xlfn.XLOOKUP($N213,プルダウン用!$AW$3:$AW$7,プルダウン用!AZ$3:AZ$7,"",0),_xlfn.XLOOKUP($AN213,プルダウン用!$AQ$3:$AQ$12,プルダウン用!AU$3:AU$12,"",0))</f>
        <v/>
      </c>
      <c r="AR213" s="79"/>
    </row>
    <row r="214" spans="2:44" ht="23.25" customHeight="1" x14ac:dyDescent="0.15">
      <c r="B214" s="54" t="str">
        <f t="shared" si="3"/>
        <v/>
      </c>
      <c r="C214" s="64"/>
      <c r="D214" s="64"/>
      <c r="E214" s="52"/>
      <c r="F214" s="52"/>
      <c r="G214" s="52"/>
      <c r="H214" s="53"/>
      <c r="I214" s="51"/>
      <c r="J214" s="7"/>
      <c r="K214" s="7"/>
      <c r="L214" s="52"/>
      <c r="M214" s="52"/>
      <c r="N214" s="49"/>
      <c r="O214" s="7"/>
      <c r="P214" s="50"/>
      <c r="Q214" s="51"/>
      <c r="R214" s="51"/>
      <c r="S214" s="48"/>
      <c r="T214" s="48"/>
      <c r="U214" s="48"/>
      <c r="V214" s="48"/>
      <c r="W214" s="48"/>
      <c r="X214" s="48"/>
      <c r="Y214" s="54" t="s">
        <v>92</v>
      </c>
      <c r="Z214" s="55" t="str">
        <f>IF(AND($M214="雇用", OR($R214="集中", $R214="期間内"),$N214&lt;&gt;"その他"),"担当開始日要追記",_xlfn.XLOOKUP($P214,プルダウン用!$S$3:$S$12,プルダウン用!T$3:T$12,"",0))</f>
        <v/>
      </c>
      <c r="AA214" s="55" t="str">
        <f>IF(AND($M214="雇用", OR($R214="集中", $R214="期間内"),$N214&lt;&gt;"その他"),"担当終了日要追記",_xlfn.XLOOKUP($P214,プルダウン用!$S$3:$S$12,プルダウン用!U$3:U$12,"",0))</f>
        <v/>
      </c>
      <c r="AB214" s="49"/>
      <c r="AC214" s="49"/>
      <c r="AD214" s="7"/>
      <c r="AE214" s="7"/>
      <c r="AF214" s="49"/>
      <c r="AG214" s="49"/>
      <c r="AH214" s="85" t="str">
        <f>_xlfn.XLOOKUP($AG214,プルダウン用!$AC$3:$AC$10,プルダウン用!AD$3:AD$10,"",0)</f>
        <v/>
      </c>
      <c r="AI214" s="85" t="str">
        <f>_xlfn.XLOOKUP($AG214,プルダウン用!$AC$3:$AC$10,プルダウン用!AE$3:AE$10,"",0)</f>
        <v/>
      </c>
      <c r="AJ214" s="85" t="str">
        <f>_xlfn.XLOOKUP($AG214,プルダウン用!$AC$3:$AC$10,プルダウン用!AF$3:AF$10,"",0)</f>
        <v/>
      </c>
      <c r="AK214" s="63"/>
      <c r="AL214" s="53"/>
      <c r="AM214" s="49"/>
      <c r="AN214" s="69" t="str">
        <f>IF($AM214="謝金経費に同じ",_xlfn.XLOOKUP(AG214,プルダウン用!$AQ$3:$AQ$12,プルダウン用!$AR$3:$AR$12,"",0),_xlfn.XLOOKUP($AM214,プルダウン用!$AH$3:$AH$5,プルダウン用!$AI$3:$AI$5,""))</f>
        <v/>
      </c>
      <c r="AO214" s="85" t="str">
        <f>IF($AN214="学内非常勤講師",_xlfn.XLOOKUP($N214,プルダウン用!$AW$3:$AW$7,プルダウン用!AX$3:AX$7,"",0),_xlfn.XLOOKUP($AN214,プルダウン用!$AQ$3:$AQ$12,プルダウン用!AS$3:AS$12,"",0))</f>
        <v/>
      </c>
      <c r="AP214" s="85" t="str">
        <f>IF($AN214="学内非常勤講師",_xlfn.XLOOKUP($N214,プルダウン用!$AW$3:$AW$7,プルダウン用!AY$3:AY$7,"",0),_xlfn.XLOOKUP($AN214,プルダウン用!$AQ$3:$AQ$12,プルダウン用!AT$3:AT$12,"",0))</f>
        <v/>
      </c>
      <c r="AQ214" s="85" t="str">
        <f>IF($AN214="学内非常勤講師",_xlfn.XLOOKUP($N214,プルダウン用!$AW$3:$AW$7,プルダウン用!AZ$3:AZ$7,"",0),_xlfn.XLOOKUP($AN214,プルダウン用!$AQ$3:$AQ$12,プルダウン用!AU$3:AU$12,"",0))</f>
        <v/>
      </c>
      <c r="AR214" s="79"/>
    </row>
    <row r="215" spans="2:44" ht="23.25" customHeight="1" x14ac:dyDescent="0.15">
      <c r="B215" s="54" t="str">
        <f t="shared" si="3"/>
        <v/>
      </c>
      <c r="C215" s="64"/>
      <c r="D215" s="64"/>
      <c r="E215" s="52"/>
      <c r="F215" s="52"/>
      <c r="G215" s="52"/>
      <c r="H215" s="53"/>
      <c r="I215" s="51"/>
      <c r="J215" s="7"/>
      <c r="K215" s="7"/>
      <c r="L215" s="52"/>
      <c r="M215" s="52"/>
      <c r="N215" s="49"/>
      <c r="O215" s="7"/>
      <c r="P215" s="50"/>
      <c r="Q215" s="51"/>
      <c r="R215" s="51"/>
      <c r="S215" s="48"/>
      <c r="T215" s="48"/>
      <c r="U215" s="48"/>
      <c r="V215" s="48"/>
      <c r="W215" s="48"/>
      <c r="X215" s="48"/>
      <c r="Y215" s="54" t="s">
        <v>92</v>
      </c>
      <c r="Z215" s="55" t="str">
        <f>IF(AND($M215="雇用", OR($R215="集中", $R215="期間内"),$N215&lt;&gt;"その他"),"担当開始日要追記",_xlfn.XLOOKUP($P215,プルダウン用!$S$3:$S$12,プルダウン用!T$3:T$12,"",0))</f>
        <v/>
      </c>
      <c r="AA215" s="55" t="str">
        <f>IF(AND($M215="雇用", OR($R215="集中", $R215="期間内"),$N215&lt;&gt;"その他"),"担当終了日要追記",_xlfn.XLOOKUP($P215,プルダウン用!$S$3:$S$12,プルダウン用!U$3:U$12,"",0))</f>
        <v/>
      </c>
      <c r="AB215" s="49"/>
      <c r="AC215" s="49"/>
      <c r="AD215" s="7"/>
      <c r="AE215" s="7"/>
      <c r="AF215" s="49"/>
      <c r="AG215" s="49"/>
      <c r="AH215" s="85" t="str">
        <f>_xlfn.XLOOKUP($AG215,プルダウン用!$AC$3:$AC$10,プルダウン用!AD$3:AD$10,"",0)</f>
        <v/>
      </c>
      <c r="AI215" s="85" t="str">
        <f>_xlfn.XLOOKUP($AG215,プルダウン用!$AC$3:$AC$10,プルダウン用!AE$3:AE$10,"",0)</f>
        <v/>
      </c>
      <c r="AJ215" s="85" t="str">
        <f>_xlfn.XLOOKUP($AG215,プルダウン用!$AC$3:$AC$10,プルダウン用!AF$3:AF$10,"",0)</f>
        <v/>
      </c>
      <c r="AK215" s="63"/>
      <c r="AL215" s="53"/>
      <c r="AM215" s="49"/>
      <c r="AN215" s="69" t="str">
        <f>IF($AM215="謝金経費に同じ",_xlfn.XLOOKUP(AG215,プルダウン用!$AQ$3:$AQ$12,プルダウン用!$AR$3:$AR$12,"",0),_xlfn.XLOOKUP($AM215,プルダウン用!$AH$3:$AH$5,プルダウン用!$AI$3:$AI$5,""))</f>
        <v/>
      </c>
      <c r="AO215" s="85" t="str">
        <f>IF($AN215="学内非常勤講師",_xlfn.XLOOKUP($N215,プルダウン用!$AW$3:$AW$7,プルダウン用!AX$3:AX$7,"",0),_xlfn.XLOOKUP($AN215,プルダウン用!$AQ$3:$AQ$12,プルダウン用!AS$3:AS$12,"",0))</f>
        <v/>
      </c>
      <c r="AP215" s="85" t="str">
        <f>IF($AN215="学内非常勤講師",_xlfn.XLOOKUP($N215,プルダウン用!$AW$3:$AW$7,プルダウン用!AY$3:AY$7,"",0),_xlfn.XLOOKUP($AN215,プルダウン用!$AQ$3:$AQ$12,プルダウン用!AT$3:AT$12,"",0))</f>
        <v/>
      </c>
      <c r="AQ215" s="85" t="str">
        <f>IF($AN215="学内非常勤講師",_xlfn.XLOOKUP($N215,プルダウン用!$AW$3:$AW$7,プルダウン用!AZ$3:AZ$7,"",0),_xlfn.XLOOKUP($AN215,プルダウン用!$AQ$3:$AQ$12,プルダウン用!AU$3:AU$12,"",0))</f>
        <v/>
      </c>
      <c r="AR215" s="79"/>
    </row>
    <row r="216" spans="2:44" ht="23.25" customHeight="1" x14ac:dyDescent="0.15">
      <c r="B216" s="54" t="str">
        <f t="shared" si="3"/>
        <v/>
      </c>
      <c r="C216" s="64"/>
      <c r="D216" s="64"/>
      <c r="E216" s="52"/>
      <c r="F216" s="52"/>
      <c r="G216" s="52"/>
      <c r="H216" s="53"/>
      <c r="I216" s="51"/>
      <c r="J216" s="7"/>
      <c r="K216" s="7"/>
      <c r="L216" s="52"/>
      <c r="M216" s="52"/>
      <c r="N216" s="49"/>
      <c r="O216" s="7"/>
      <c r="P216" s="50"/>
      <c r="Q216" s="51"/>
      <c r="R216" s="51"/>
      <c r="S216" s="48"/>
      <c r="T216" s="48"/>
      <c r="U216" s="48"/>
      <c r="V216" s="48"/>
      <c r="W216" s="48"/>
      <c r="X216" s="48"/>
      <c r="Y216" s="54" t="s">
        <v>92</v>
      </c>
      <c r="Z216" s="55" t="str">
        <f>IF(AND($M216="雇用", OR($R216="集中", $R216="期間内"),$N216&lt;&gt;"その他"),"担当開始日要追記",_xlfn.XLOOKUP($P216,プルダウン用!$S$3:$S$12,プルダウン用!T$3:T$12,"",0))</f>
        <v/>
      </c>
      <c r="AA216" s="55" t="str">
        <f>IF(AND($M216="雇用", OR($R216="集中", $R216="期間内"),$N216&lt;&gt;"その他"),"担当終了日要追記",_xlfn.XLOOKUP($P216,プルダウン用!$S$3:$S$12,プルダウン用!U$3:U$12,"",0))</f>
        <v/>
      </c>
      <c r="AB216" s="49"/>
      <c r="AC216" s="49"/>
      <c r="AD216" s="7"/>
      <c r="AE216" s="7"/>
      <c r="AF216" s="49"/>
      <c r="AG216" s="49"/>
      <c r="AH216" s="85" t="str">
        <f>_xlfn.XLOOKUP($AG216,プルダウン用!$AC$3:$AC$10,プルダウン用!AD$3:AD$10,"",0)</f>
        <v/>
      </c>
      <c r="AI216" s="85" t="str">
        <f>_xlfn.XLOOKUP($AG216,プルダウン用!$AC$3:$AC$10,プルダウン用!AE$3:AE$10,"",0)</f>
        <v/>
      </c>
      <c r="AJ216" s="85" t="str">
        <f>_xlfn.XLOOKUP($AG216,プルダウン用!$AC$3:$AC$10,プルダウン用!AF$3:AF$10,"",0)</f>
        <v/>
      </c>
      <c r="AK216" s="63"/>
      <c r="AL216" s="53"/>
      <c r="AM216" s="49"/>
      <c r="AN216" s="69" t="str">
        <f>IF($AM216="謝金経費に同じ",_xlfn.XLOOKUP(AG216,プルダウン用!$AQ$3:$AQ$12,プルダウン用!$AR$3:$AR$12,"",0),_xlfn.XLOOKUP($AM216,プルダウン用!$AH$3:$AH$5,プルダウン用!$AI$3:$AI$5,""))</f>
        <v/>
      </c>
      <c r="AO216" s="85" t="str">
        <f>IF($AN216="学内非常勤講師",_xlfn.XLOOKUP($N216,プルダウン用!$AW$3:$AW$7,プルダウン用!AX$3:AX$7,"",0),_xlfn.XLOOKUP($AN216,プルダウン用!$AQ$3:$AQ$12,プルダウン用!AS$3:AS$12,"",0))</f>
        <v/>
      </c>
      <c r="AP216" s="85" t="str">
        <f>IF($AN216="学内非常勤講師",_xlfn.XLOOKUP($N216,プルダウン用!$AW$3:$AW$7,プルダウン用!AY$3:AY$7,"",0),_xlfn.XLOOKUP($AN216,プルダウン用!$AQ$3:$AQ$12,プルダウン用!AT$3:AT$12,"",0))</f>
        <v/>
      </c>
      <c r="AQ216" s="85" t="str">
        <f>IF($AN216="学内非常勤講師",_xlfn.XLOOKUP($N216,プルダウン用!$AW$3:$AW$7,プルダウン用!AZ$3:AZ$7,"",0),_xlfn.XLOOKUP($AN216,プルダウン用!$AQ$3:$AQ$12,プルダウン用!AU$3:AU$12,"",0))</f>
        <v/>
      </c>
      <c r="AR216" s="79"/>
    </row>
    <row r="217" spans="2:44" ht="23.25" customHeight="1" x14ac:dyDescent="0.15">
      <c r="B217" s="54" t="str">
        <f t="shared" si="3"/>
        <v/>
      </c>
      <c r="C217" s="64"/>
      <c r="D217" s="64"/>
      <c r="E217" s="52"/>
      <c r="F217" s="52"/>
      <c r="G217" s="52"/>
      <c r="H217" s="53"/>
      <c r="I217" s="51"/>
      <c r="J217" s="7"/>
      <c r="K217" s="7"/>
      <c r="L217" s="52"/>
      <c r="M217" s="52"/>
      <c r="N217" s="49"/>
      <c r="O217" s="7"/>
      <c r="P217" s="50"/>
      <c r="Q217" s="51"/>
      <c r="R217" s="51"/>
      <c r="S217" s="48"/>
      <c r="T217" s="48"/>
      <c r="U217" s="48"/>
      <c r="V217" s="48"/>
      <c r="W217" s="48"/>
      <c r="X217" s="48"/>
      <c r="Y217" s="54" t="s">
        <v>92</v>
      </c>
      <c r="Z217" s="55" t="str">
        <f>IF(AND($M217="雇用", OR($R217="集中", $R217="期間内"),$N217&lt;&gt;"その他"),"担当開始日要追記",_xlfn.XLOOKUP($P217,プルダウン用!$S$3:$S$12,プルダウン用!T$3:T$12,"",0))</f>
        <v/>
      </c>
      <c r="AA217" s="55" t="str">
        <f>IF(AND($M217="雇用", OR($R217="集中", $R217="期間内"),$N217&lt;&gt;"その他"),"担当終了日要追記",_xlfn.XLOOKUP($P217,プルダウン用!$S$3:$S$12,プルダウン用!U$3:U$12,"",0))</f>
        <v/>
      </c>
      <c r="AB217" s="49"/>
      <c r="AC217" s="49"/>
      <c r="AD217" s="7"/>
      <c r="AE217" s="7"/>
      <c r="AF217" s="49"/>
      <c r="AG217" s="49"/>
      <c r="AH217" s="85" t="str">
        <f>_xlfn.XLOOKUP($AG217,プルダウン用!$AC$3:$AC$10,プルダウン用!AD$3:AD$10,"",0)</f>
        <v/>
      </c>
      <c r="AI217" s="85" t="str">
        <f>_xlfn.XLOOKUP($AG217,プルダウン用!$AC$3:$AC$10,プルダウン用!AE$3:AE$10,"",0)</f>
        <v/>
      </c>
      <c r="AJ217" s="85" t="str">
        <f>_xlfn.XLOOKUP($AG217,プルダウン用!$AC$3:$AC$10,プルダウン用!AF$3:AF$10,"",0)</f>
        <v/>
      </c>
      <c r="AK217" s="63"/>
      <c r="AL217" s="53"/>
      <c r="AM217" s="49"/>
      <c r="AN217" s="69" t="str">
        <f>IF($AM217="謝金経費に同じ",_xlfn.XLOOKUP(AG217,プルダウン用!$AQ$3:$AQ$12,プルダウン用!$AR$3:$AR$12,"",0),_xlfn.XLOOKUP($AM217,プルダウン用!$AH$3:$AH$5,プルダウン用!$AI$3:$AI$5,""))</f>
        <v/>
      </c>
      <c r="AO217" s="85" t="str">
        <f>IF($AN217="学内非常勤講師",_xlfn.XLOOKUP($N217,プルダウン用!$AW$3:$AW$7,プルダウン用!AX$3:AX$7,"",0),_xlfn.XLOOKUP($AN217,プルダウン用!$AQ$3:$AQ$12,プルダウン用!AS$3:AS$12,"",0))</f>
        <v/>
      </c>
      <c r="AP217" s="85" t="str">
        <f>IF($AN217="学内非常勤講師",_xlfn.XLOOKUP($N217,プルダウン用!$AW$3:$AW$7,プルダウン用!AY$3:AY$7,"",0),_xlfn.XLOOKUP($AN217,プルダウン用!$AQ$3:$AQ$12,プルダウン用!AT$3:AT$12,"",0))</f>
        <v/>
      </c>
      <c r="AQ217" s="85" t="str">
        <f>IF($AN217="学内非常勤講師",_xlfn.XLOOKUP($N217,プルダウン用!$AW$3:$AW$7,プルダウン用!AZ$3:AZ$7,"",0),_xlfn.XLOOKUP($AN217,プルダウン用!$AQ$3:$AQ$12,プルダウン用!AU$3:AU$12,"",0))</f>
        <v/>
      </c>
      <c r="AR217" s="79"/>
    </row>
    <row r="218" spans="2:44" ht="23.25" customHeight="1" x14ac:dyDescent="0.15">
      <c r="B218" s="54" t="str">
        <f t="shared" si="3"/>
        <v/>
      </c>
      <c r="C218" s="64"/>
      <c r="D218" s="64"/>
      <c r="E218" s="52"/>
      <c r="F218" s="52"/>
      <c r="G218" s="52"/>
      <c r="H218" s="53"/>
      <c r="I218" s="51"/>
      <c r="J218" s="7"/>
      <c r="K218" s="7"/>
      <c r="L218" s="52"/>
      <c r="M218" s="52"/>
      <c r="N218" s="49"/>
      <c r="O218" s="7"/>
      <c r="P218" s="50"/>
      <c r="Q218" s="51"/>
      <c r="R218" s="51"/>
      <c r="S218" s="48"/>
      <c r="T218" s="48"/>
      <c r="U218" s="48"/>
      <c r="V218" s="48"/>
      <c r="W218" s="48"/>
      <c r="X218" s="48"/>
      <c r="Y218" s="54" t="s">
        <v>92</v>
      </c>
      <c r="Z218" s="55" t="str">
        <f>IF(AND($M218="雇用", OR($R218="集中", $R218="期間内"),$N218&lt;&gt;"その他"),"担当開始日要追記",_xlfn.XLOOKUP($P218,プルダウン用!$S$3:$S$12,プルダウン用!T$3:T$12,"",0))</f>
        <v/>
      </c>
      <c r="AA218" s="55" t="str">
        <f>IF(AND($M218="雇用", OR($R218="集中", $R218="期間内"),$N218&lt;&gt;"その他"),"担当終了日要追記",_xlfn.XLOOKUP($P218,プルダウン用!$S$3:$S$12,プルダウン用!U$3:U$12,"",0))</f>
        <v/>
      </c>
      <c r="AB218" s="49"/>
      <c r="AC218" s="49"/>
      <c r="AD218" s="7"/>
      <c r="AE218" s="7"/>
      <c r="AF218" s="49"/>
      <c r="AG218" s="49"/>
      <c r="AH218" s="85" t="str">
        <f>_xlfn.XLOOKUP($AG218,プルダウン用!$AC$3:$AC$10,プルダウン用!AD$3:AD$10,"",0)</f>
        <v/>
      </c>
      <c r="AI218" s="85" t="str">
        <f>_xlfn.XLOOKUP($AG218,プルダウン用!$AC$3:$AC$10,プルダウン用!AE$3:AE$10,"",0)</f>
        <v/>
      </c>
      <c r="AJ218" s="85" t="str">
        <f>_xlfn.XLOOKUP($AG218,プルダウン用!$AC$3:$AC$10,プルダウン用!AF$3:AF$10,"",0)</f>
        <v/>
      </c>
      <c r="AK218" s="63"/>
      <c r="AL218" s="53"/>
      <c r="AM218" s="49"/>
      <c r="AN218" s="69" t="str">
        <f>IF($AM218="謝金経費に同じ",_xlfn.XLOOKUP(AG218,プルダウン用!$AQ$3:$AQ$12,プルダウン用!$AR$3:$AR$12,"",0),_xlfn.XLOOKUP($AM218,プルダウン用!$AH$3:$AH$5,プルダウン用!$AI$3:$AI$5,""))</f>
        <v/>
      </c>
      <c r="AO218" s="85" t="str">
        <f>IF($AN218="学内非常勤講師",_xlfn.XLOOKUP($N218,プルダウン用!$AW$3:$AW$7,プルダウン用!AX$3:AX$7,"",0),_xlfn.XLOOKUP($AN218,プルダウン用!$AQ$3:$AQ$12,プルダウン用!AS$3:AS$12,"",0))</f>
        <v/>
      </c>
      <c r="AP218" s="85" t="str">
        <f>IF($AN218="学内非常勤講師",_xlfn.XLOOKUP($N218,プルダウン用!$AW$3:$AW$7,プルダウン用!AY$3:AY$7,"",0),_xlfn.XLOOKUP($AN218,プルダウン用!$AQ$3:$AQ$12,プルダウン用!AT$3:AT$12,"",0))</f>
        <v/>
      </c>
      <c r="AQ218" s="85" t="str">
        <f>IF($AN218="学内非常勤講師",_xlfn.XLOOKUP($N218,プルダウン用!$AW$3:$AW$7,プルダウン用!AZ$3:AZ$7,"",0),_xlfn.XLOOKUP($AN218,プルダウン用!$AQ$3:$AQ$12,プルダウン用!AU$3:AU$12,"",0))</f>
        <v/>
      </c>
      <c r="AR218" s="79"/>
    </row>
    <row r="219" spans="2:44" ht="23.25" customHeight="1" x14ac:dyDescent="0.15">
      <c r="B219" s="54" t="str">
        <f t="shared" si="3"/>
        <v/>
      </c>
      <c r="C219" s="64"/>
      <c r="D219" s="64"/>
      <c r="E219" s="52"/>
      <c r="F219" s="52"/>
      <c r="G219" s="52"/>
      <c r="H219" s="53"/>
      <c r="I219" s="51"/>
      <c r="J219" s="7"/>
      <c r="K219" s="7"/>
      <c r="L219" s="52"/>
      <c r="M219" s="52"/>
      <c r="N219" s="49"/>
      <c r="O219" s="7"/>
      <c r="P219" s="50"/>
      <c r="Q219" s="51"/>
      <c r="R219" s="51"/>
      <c r="S219" s="48"/>
      <c r="T219" s="48"/>
      <c r="U219" s="48"/>
      <c r="V219" s="48"/>
      <c r="W219" s="48"/>
      <c r="X219" s="48"/>
      <c r="Y219" s="54" t="s">
        <v>92</v>
      </c>
      <c r="Z219" s="55" t="str">
        <f>IF(AND($M219="雇用", OR($R219="集中", $R219="期間内"),$N219&lt;&gt;"その他"),"担当開始日要追記",_xlfn.XLOOKUP($P219,プルダウン用!$S$3:$S$12,プルダウン用!T$3:T$12,"",0))</f>
        <v/>
      </c>
      <c r="AA219" s="55" t="str">
        <f>IF(AND($M219="雇用", OR($R219="集中", $R219="期間内"),$N219&lt;&gt;"その他"),"担当終了日要追記",_xlfn.XLOOKUP($P219,プルダウン用!$S$3:$S$12,プルダウン用!U$3:U$12,"",0))</f>
        <v/>
      </c>
      <c r="AB219" s="49"/>
      <c r="AC219" s="49"/>
      <c r="AD219" s="7"/>
      <c r="AE219" s="7"/>
      <c r="AF219" s="49"/>
      <c r="AG219" s="49"/>
      <c r="AH219" s="85" t="str">
        <f>_xlfn.XLOOKUP($AG219,プルダウン用!$AC$3:$AC$10,プルダウン用!AD$3:AD$10,"",0)</f>
        <v/>
      </c>
      <c r="AI219" s="85" t="str">
        <f>_xlfn.XLOOKUP($AG219,プルダウン用!$AC$3:$AC$10,プルダウン用!AE$3:AE$10,"",0)</f>
        <v/>
      </c>
      <c r="AJ219" s="85" t="str">
        <f>_xlfn.XLOOKUP($AG219,プルダウン用!$AC$3:$AC$10,プルダウン用!AF$3:AF$10,"",0)</f>
        <v/>
      </c>
      <c r="AK219" s="63"/>
      <c r="AL219" s="53"/>
      <c r="AM219" s="49"/>
      <c r="AN219" s="69" t="str">
        <f>IF($AM219="謝金経費に同じ",_xlfn.XLOOKUP(AG219,プルダウン用!$AQ$3:$AQ$12,プルダウン用!$AR$3:$AR$12,"",0),_xlfn.XLOOKUP($AM219,プルダウン用!$AH$3:$AH$5,プルダウン用!$AI$3:$AI$5,""))</f>
        <v/>
      </c>
      <c r="AO219" s="85" t="str">
        <f>IF($AN219="学内非常勤講師",_xlfn.XLOOKUP($N219,プルダウン用!$AW$3:$AW$7,プルダウン用!AX$3:AX$7,"",0),_xlfn.XLOOKUP($AN219,プルダウン用!$AQ$3:$AQ$12,プルダウン用!AS$3:AS$12,"",0))</f>
        <v/>
      </c>
      <c r="AP219" s="85" t="str">
        <f>IF($AN219="学内非常勤講師",_xlfn.XLOOKUP($N219,プルダウン用!$AW$3:$AW$7,プルダウン用!AY$3:AY$7,"",0),_xlfn.XLOOKUP($AN219,プルダウン用!$AQ$3:$AQ$12,プルダウン用!AT$3:AT$12,"",0))</f>
        <v/>
      </c>
      <c r="AQ219" s="85" t="str">
        <f>IF($AN219="学内非常勤講師",_xlfn.XLOOKUP($N219,プルダウン用!$AW$3:$AW$7,プルダウン用!AZ$3:AZ$7,"",0),_xlfn.XLOOKUP($AN219,プルダウン用!$AQ$3:$AQ$12,プルダウン用!AU$3:AU$12,"",0))</f>
        <v/>
      </c>
      <c r="AR219" s="79"/>
    </row>
    <row r="220" spans="2:44" ht="23.25" customHeight="1" x14ac:dyDescent="0.15">
      <c r="B220" s="54" t="str">
        <f t="shared" si="3"/>
        <v/>
      </c>
      <c r="C220" s="64"/>
      <c r="D220" s="64"/>
      <c r="E220" s="52"/>
      <c r="F220" s="52"/>
      <c r="G220" s="52"/>
      <c r="H220" s="53"/>
      <c r="I220" s="51"/>
      <c r="J220" s="7"/>
      <c r="K220" s="7"/>
      <c r="L220" s="52"/>
      <c r="M220" s="52"/>
      <c r="N220" s="49"/>
      <c r="O220" s="7"/>
      <c r="P220" s="50"/>
      <c r="Q220" s="51"/>
      <c r="R220" s="51"/>
      <c r="S220" s="48"/>
      <c r="T220" s="48"/>
      <c r="U220" s="48"/>
      <c r="V220" s="48"/>
      <c r="W220" s="48"/>
      <c r="X220" s="48"/>
      <c r="Y220" s="54" t="s">
        <v>92</v>
      </c>
      <c r="Z220" s="55" t="str">
        <f>IF(AND($M220="雇用", OR($R220="集中", $R220="期間内"),$N220&lt;&gt;"その他"),"担当開始日要追記",_xlfn.XLOOKUP($P220,プルダウン用!$S$3:$S$12,プルダウン用!T$3:T$12,"",0))</f>
        <v/>
      </c>
      <c r="AA220" s="55" t="str">
        <f>IF(AND($M220="雇用", OR($R220="集中", $R220="期間内"),$N220&lt;&gt;"その他"),"担当終了日要追記",_xlfn.XLOOKUP($P220,プルダウン用!$S$3:$S$12,プルダウン用!U$3:U$12,"",0))</f>
        <v/>
      </c>
      <c r="AB220" s="49"/>
      <c r="AC220" s="49"/>
      <c r="AD220" s="7"/>
      <c r="AE220" s="7"/>
      <c r="AF220" s="49"/>
      <c r="AG220" s="49"/>
      <c r="AH220" s="85" t="str">
        <f>_xlfn.XLOOKUP($AG220,プルダウン用!$AC$3:$AC$10,プルダウン用!AD$3:AD$10,"",0)</f>
        <v/>
      </c>
      <c r="AI220" s="85" t="str">
        <f>_xlfn.XLOOKUP($AG220,プルダウン用!$AC$3:$AC$10,プルダウン用!AE$3:AE$10,"",0)</f>
        <v/>
      </c>
      <c r="AJ220" s="85" t="str">
        <f>_xlfn.XLOOKUP($AG220,プルダウン用!$AC$3:$AC$10,プルダウン用!AF$3:AF$10,"",0)</f>
        <v/>
      </c>
      <c r="AK220" s="63"/>
      <c r="AL220" s="53"/>
      <c r="AM220" s="49"/>
      <c r="AN220" s="69" t="str">
        <f>IF($AM220="謝金経費に同じ",_xlfn.XLOOKUP(AG220,プルダウン用!$AQ$3:$AQ$12,プルダウン用!$AR$3:$AR$12,"",0),_xlfn.XLOOKUP($AM220,プルダウン用!$AH$3:$AH$5,プルダウン用!$AI$3:$AI$5,""))</f>
        <v/>
      </c>
      <c r="AO220" s="85" t="str">
        <f>IF($AN220="学内非常勤講師",_xlfn.XLOOKUP($N220,プルダウン用!$AW$3:$AW$7,プルダウン用!AX$3:AX$7,"",0),_xlfn.XLOOKUP($AN220,プルダウン用!$AQ$3:$AQ$12,プルダウン用!AS$3:AS$12,"",0))</f>
        <v/>
      </c>
      <c r="AP220" s="85" t="str">
        <f>IF($AN220="学内非常勤講師",_xlfn.XLOOKUP($N220,プルダウン用!$AW$3:$AW$7,プルダウン用!AY$3:AY$7,"",0),_xlfn.XLOOKUP($AN220,プルダウン用!$AQ$3:$AQ$12,プルダウン用!AT$3:AT$12,"",0))</f>
        <v/>
      </c>
      <c r="AQ220" s="85" t="str">
        <f>IF($AN220="学内非常勤講師",_xlfn.XLOOKUP($N220,プルダウン用!$AW$3:$AW$7,プルダウン用!AZ$3:AZ$7,"",0),_xlfn.XLOOKUP($AN220,プルダウン用!$AQ$3:$AQ$12,プルダウン用!AU$3:AU$12,"",0))</f>
        <v/>
      </c>
      <c r="AR220" s="79"/>
    </row>
    <row r="221" spans="2:44" ht="23.25" customHeight="1" x14ac:dyDescent="0.15">
      <c r="B221" s="54" t="str">
        <f t="shared" si="3"/>
        <v/>
      </c>
      <c r="C221" s="64"/>
      <c r="D221" s="64"/>
      <c r="E221" s="52"/>
      <c r="F221" s="52"/>
      <c r="G221" s="52"/>
      <c r="H221" s="53"/>
      <c r="I221" s="51"/>
      <c r="J221" s="7"/>
      <c r="K221" s="7"/>
      <c r="L221" s="52"/>
      <c r="M221" s="52"/>
      <c r="N221" s="49"/>
      <c r="O221" s="7"/>
      <c r="P221" s="50"/>
      <c r="Q221" s="51"/>
      <c r="R221" s="51"/>
      <c r="S221" s="48"/>
      <c r="T221" s="48"/>
      <c r="U221" s="48"/>
      <c r="V221" s="48"/>
      <c r="W221" s="48"/>
      <c r="X221" s="48"/>
      <c r="Y221" s="54" t="s">
        <v>92</v>
      </c>
      <c r="Z221" s="55" t="str">
        <f>IF(AND($M221="雇用", OR($R221="集中", $R221="期間内"),$N221&lt;&gt;"その他"),"担当開始日要追記",_xlfn.XLOOKUP($P221,プルダウン用!$S$3:$S$12,プルダウン用!T$3:T$12,"",0))</f>
        <v/>
      </c>
      <c r="AA221" s="55" t="str">
        <f>IF(AND($M221="雇用", OR($R221="集中", $R221="期間内"),$N221&lt;&gt;"その他"),"担当終了日要追記",_xlfn.XLOOKUP($P221,プルダウン用!$S$3:$S$12,プルダウン用!U$3:U$12,"",0))</f>
        <v/>
      </c>
      <c r="AB221" s="49"/>
      <c r="AC221" s="49"/>
      <c r="AD221" s="7"/>
      <c r="AE221" s="7"/>
      <c r="AF221" s="49"/>
      <c r="AG221" s="49"/>
      <c r="AH221" s="85" t="str">
        <f>_xlfn.XLOOKUP($AG221,プルダウン用!$AC$3:$AC$10,プルダウン用!AD$3:AD$10,"",0)</f>
        <v/>
      </c>
      <c r="AI221" s="85" t="str">
        <f>_xlfn.XLOOKUP($AG221,プルダウン用!$AC$3:$AC$10,プルダウン用!AE$3:AE$10,"",0)</f>
        <v/>
      </c>
      <c r="AJ221" s="85" t="str">
        <f>_xlfn.XLOOKUP($AG221,プルダウン用!$AC$3:$AC$10,プルダウン用!AF$3:AF$10,"",0)</f>
        <v/>
      </c>
      <c r="AK221" s="63"/>
      <c r="AL221" s="53"/>
      <c r="AM221" s="49"/>
      <c r="AN221" s="69" t="str">
        <f>IF($AM221="謝金経費に同じ",_xlfn.XLOOKUP(AG221,プルダウン用!$AQ$3:$AQ$12,プルダウン用!$AR$3:$AR$12,"",0),_xlfn.XLOOKUP($AM221,プルダウン用!$AH$3:$AH$5,プルダウン用!$AI$3:$AI$5,""))</f>
        <v/>
      </c>
      <c r="AO221" s="85" t="str">
        <f>IF($AN221="学内非常勤講師",_xlfn.XLOOKUP($N221,プルダウン用!$AW$3:$AW$7,プルダウン用!AX$3:AX$7,"",0),_xlfn.XLOOKUP($AN221,プルダウン用!$AQ$3:$AQ$12,プルダウン用!AS$3:AS$12,"",0))</f>
        <v/>
      </c>
      <c r="AP221" s="85" t="str">
        <f>IF($AN221="学内非常勤講師",_xlfn.XLOOKUP($N221,プルダウン用!$AW$3:$AW$7,プルダウン用!AY$3:AY$7,"",0),_xlfn.XLOOKUP($AN221,プルダウン用!$AQ$3:$AQ$12,プルダウン用!AT$3:AT$12,"",0))</f>
        <v/>
      </c>
      <c r="AQ221" s="85" t="str">
        <f>IF($AN221="学内非常勤講師",_xlfn.XLOOKUP($N221,プルダウン用!$AW$3:$AW$7,プルダウン用!AZ$3:AZ$7,"",0),_xlfn.XLOOKUP($AN221,プルダウン用!$AQ$3:$AQ$12,プルダウン用!AU$3:AU$12,"",0))</f>
        <v/>
      </c>
      <c r="AR221" s="79"/>
    </row>
    <row r="222" spans="2:44" ht="23.25" customHeight="1" x14ac:dyDescent="0.15">
      <c r="B222" s="54" t="str">
        <f t="shared" si="3"/>
        <v/>
      </c>
      <c r="C222" s="64"/>
      <c r="D222" s="64"/>
      <c r="E222" s="52"/>
      <c r="F222" s="52"/>
      <c r="G222" s="52"/>
      <c r="H222" s="53"/>
      <c r="I222" s="51"/>
      <c r="J222" s="7"/>
      <c r="K222" s="7"/>
      <c r="L222" s="52"/>
      <c r="M222" s="52"/>
      <c r="N222" s="49"/>
      <c r="O222" s="7"/>
      <c r="P222" s="50"/>
      <c r="Q222" s="51"/>
      <c r="R222" s="51"/>
      <c r="S222" s="48"/>
      <c r="T222" s="48"/>
      <c r="U222" s="48"/>
      <c r="V222" s="48"/>
      <c r="W222" s="48"/>
      <c r="X222" s="48"/>
      <c r="Y222" s="54" t="s">
        <v>92</v>
      </c>
      <c r="Z222" s="55" t="str">
        <f>IF(AND($M222="雇用", OR($R222="集中", $R222="期間内"),$N222&lt;&gt;"その他"),"担当開始日要追記",_xlfn.XLOOKUP($P222,プルダウン用!$S$3:$S$12,プルダウン用!T$3:T$12,"",0))</f>
        <v/>
      </c>
      <c r="AA222" s="55" t="str">
        <f>IF(AND($M222="雇用", OR($R222="集中", $R222="期間内"),$N222&lt;&gt;"その他"),"担当終了日要追記",_xlfn.XLOOKUP($P222,プルダウン用!$S$3:$S$12,プルダウン用!U$3:U$12,"",0))</f>
        <v/>
      </c>
      <c r="AB222" s="49"/>
      <c r="AC222" s="49"/>
      <c r="AD222" s="7"/>
      <c r="AE222" s="7"/>
      <c r="AF222" s="49"/>
      <c r="AG222" s="49"/>
      <c r="AH222" s="85" t="str">
        <f>_xlfn.XLOOKUP($AG222,プルダウン用!$AC$3:$AC$10,プルダウン用!AD$3:AD$10,"",0)</f>
        <v/>
      </c>
      <c r="AI222" s="85" t="str">
        <f>_xlfn.XLOOKUP($AG222,プルダウン用!$AC$3:$AC$10,プルダウン用!AE$3:AE$10,"",0)</f>
        <v/>
      </c>
      <c r="AJ222" s="85" t="str">
        <f>_xlfn.XLOOKUP($AG222,プルダウン用!$AC$3:$AC$10,プルダウン用!AF$3:AF$10,"",0)</f>
        <v/>
      </c>
      <c r="AK222" s="63"/>
      <c r="AL222" s="53"/>
      <c r="AM222" s="49"/>
      <c r="AN222" s="69" t="str">
        <f>IF($AM222="謝金経費に同じ",_xlfn.XLOOKUP(AG222,プルダウン用!$AQ$3:$AQ$12,プルダウン用!$AR$3:$AR$12,"",0),_xlfn.XLOOKUP($AM222,プルダウン用!$AH$3:$AH$5,プルダウン用!$AI$3:$AI$5,""))</f>
        <v/>
      </c>
      <c r="AO222" s="85" t="str">
        <f>IF($AN222="学内非常勤講師",_xlfn.XLOOKUP($N222,プルダウン用!$AW$3:$AW$7,プルダウン用!AX$3:AX$7,"",0),_xlfn.XLOOKUP($AN222,プルダウン用!$AQ$3:$AQ$12,プルダウン用!AS$3:AS$12,"",0))</f>
        <v/>
      </c>
      <c r="AP222" s="85" t="str">
        <f>IF($AN222="学内非常勤講師",_xlfn.XLOOKUP($N222,プルダウン用!$AW$3:$AW$7,プルダウン用!AY$3:AY$7,"",0),_xlfn.XLOOKUP($AN222,プルダウン用!$AQ$3:$AQ$12,プルダウン用!AT$3:AT$12,"",0))</f>
        <v/>
      </c>
      <c r="AQ222" s="85" t="str">
        <f>IF($AN222="学内非常勤講師",_xlfn.XLOOKUP($N222,プルダウン用!$AW$3:$AW$7,プルダウン用!AZ$3:AZ$7,"",0),_xlfn.XLOOKUP($AN222,プルダウン用!$AQ$3:$AQ$12,プルダウン用!AU$3:AU$12,"",0))</f>
        <v/>
      </c>
      <c r="AR222" s="79"/>
    </row>
    <row r="223" spans="2:44" ht="23.25" customHeight="1" x14ac:dyDescent="0.15">
      <c r="B223" s="54" t="str">
        <f t="shared" si="3"/>
        <v/>
      </c>
      <c r="C223" s="64"/>
      <c r="D223" s="64"/>
      <c r="E223" s="52"/>
      <c r="F223" s="52"/>
      <c r="G223" s="52"/>
      <c r="H223" s="53"/>
      <c r="I223" s="51"/>
      <c r="J223" s="7"/>
      <c r="K223" s="7"/>
      <c r="L223" s="52"/>
      <c r="M223" s="52"/>
      <c r="N223" s="49"/>
      <c r="O223" s="7"/>
      <c r="P223" s="50"/>
      <c r="Q223" s="51"/>
      <c r="R223" s="51"/>
      <c r="S223" s="48"/>
      <c r="T223" s="48"/>
      <c r="U223" s="48"/>
      <c r="V223" s="48"/>
      <c r="W223" s="48"/>
      <c r="X223" s="48"/>
      <c r="Y223" s="54" t="s">
        <v>92</v>
      </c>
      <c r="Z223" s="55" t="str">
        <f>IF(AND($M223="雇用", OR($R223="集中", $R223="期間内"),$N223&lt;&gt;"その他"),"担当開始日要追記",_xlfn.XLOOKUP($P223,プルダウン用!$S$3:$S$12,プルダウン用!T$3:T$12,"",0))</f>
        <v/>
      </c>
      <c r="AA223" s="55" t="str">
        <f>IF(AND($M223="雇用", OR($R223="集中", $R223="期間内"),$N223&lt;&gt;"その他"),"担当終了日要追記",_xlfn.XLOOKUP($P223,プルダウン用!$S$3:$S$12,プルダウン用!U$3:U$12,"",0))</f>
        <v/>
      </c>
      <c r="AB223" s="49"/>
      <c r="AC223" s="49"/>
      <c r="AD223" s="7"/>
      <c r="AE223" s="7"/>
      <c r="AF223" s="49"/>
      <c r="AG223" s="49"/>
      <c r="AH223" s="85" t="str">
        <f>_xlfn.XLOOKUP($AG223,プルダウン用!$AC$3:$AC$10,プルダウン用!AD$3:AD$10,"",0)</f>
        <v/>
      </c>
      <c r="AI223" s="85" t="str">
        <f>_xlfn.XLOOKUP($AG223,プルダウン用!$AC$3:$AC$10,プルダウン用!AE$3:AE$10,"",0)</f>
        <v/>
      </c>
      <c r="AJ223" s="85" t="str">
        <f>_xlfn.XLOOKUP($AG223,プルダウン用!$AC$3:$AC$10,プルダウン用!AF$3:AF$10,"",0)</f>
        <v/>
      </c>
      <c r="AK223" s="63"/>
      <c r="AL223" s="53"/>
      <c r="AM223" s="49"/>
      <c r="AN223" s="69" t="str">
        <f>IF($AM223="謝金経費に同じ",_xlfn.XLOOKUP(AG223,プルダウン用!$AQ$3:$AQ$12,プルダウン用!$AR$3:$AR$12,"",0),_xlfn.XLOOKUP($AM223,プルダウン用!$AH$3:$AH$5,プルダウン用!$AI$3:$AI$5,""))</f>
        <v/>
      </c>
      <c r="AO223" s="85" t="str">
        <f>IF($AN223="学内非常勤講師",_xlfn.XLOOKUP($N223,プルダウン用!$AW$3:$AW$7,プルダウン用!AX$3:AX$7,"",0),_xlfn.XLOOKUP($AN223,プルダウン用!$AQ$3:$AQ$12,プルダウン用!AS$3:AS$12,"",0))</f>
        <v/>
      </c>
      <c r="AP223" s="85" t="str">
        <f>IF($AN223="学内非常勤講師",_xlfn.XLOOKUP($N223,プルダウン用!$AW$3:$AW$7,プルダウン用!AY$3:AY$7,"",0),_xlfn.XLOOKUP($AN223,プルダウン用!$AQ$3:$AQ$12,プルダウン用!AT$3:AT$12,"",0))</f>
        <v/>
      </c>
      <c r="AQ223" s="85" t="str">
        <f>IF($AN223="学内非常勤講師",_xlfn.XLOOKUP($N223,プルダウン用!$AW$3:$AW$7,プルダウン用!AZ$3:AZ$7,"",0),_xlfn.XLOOKUP($AN223,プルダウン用!$AQ$3:$AQ$12,プルダウン用!AU$3:AU$12,"",0))</f>
        <v/>
      </c>
      <c r="AR223" s="79"/>
    </row>
    <row r="224" spans="2:44" ht="23.25" customHeight="1" x14ac:dyDescent="0.15">
      <c r="B224" s="54" t="str">
        <f t="shared" si="3"/>
        <v/>
      </c>
      <c r="C224" s="64"/>
      <c r="D224" s="64"/>
      <c r="E224" s="52"/>
      <c r="F224" s="52"/>
      <c r="G224" s="52"/>
      <c r="H224" s="53"/>
      <c r="I224" s="51"/>
      <c r="J224" s="7"/>
      <c r="K224" s="7"/>
      <c r="L224" s="52"/>
      <c r="M224" s="52"/>
      <c r="N224" s="49"/>
      <c r="O224" s="7"/>
      <c r="P224" s="50"/>
      <c r="Q224" s="51"/>
      <c r="R224" s="51"/>
      <c r="S224" s="48"/>
      <c r="T224" s="48"/>
      <c r="U224" s="48"/>
      <c r="V224" s="48"/>
      <c r="W224" s="48"/>
      <c r="X224" s="48"/>
      <c r="Y224" s="54" t="s">
        <v>92</v>
      </c>
      <c r="Z224" s="55" t="str">
        <f>IF(AND($M224="雇用", OR($R224="集中", $R224="期間内"),$N224&lt;&gt;"その他"),"担当開始日要追記",_xlfn.XLOOKUP($P224,プルダウン用!$S$3:$S$12,プルダウン用!T$3:T$12,"",0))</f>
        <v/>
      </c>
      <c r="AA224" s="55" t="str">
        <f>IF(AND($M224="雇用", OR($R224="集中", $R224="期間内"),$N224&lt;&gt;"その他"),"担当終了日要追記",_xlfn.XLOOKUP($P224,プルダウン用!$S$3:$S$12,プルダウン用!U$3:U$12,"",0))</f>
        <v/>
      </c>
      <c r="AB224" s="49"/>
      <c r="AC224" s="49"/>
      <c r="AD224" s="7"/>
      <c r="AE224" s="7"/>
      <c r="AF224" s="49"/>
      <c r="AG224" s="49"/>
      <c r="AH224" s="85" t="str">
        <f>_xlfn.XLOOKUP($AG224,プルダウン用!$AC$3:$AC$10,プルダウン用!AD$3:AD$10,"",0)</f>
        <v/>
      </c>
      <c r="AI224" s="85" t="str">
        <f>_xlfn.XLOOKUP($AG224,プルダウン用!$AC$3:$AC$10,プルダウン用!AE$3:AE$10,"",0)</f>
        <v/>
      </c>
      <c r="AJ224" s="85" t="str">
        <f>_xlfn.XLOOKUP($AG224,プルダウン用!$AC$3:$AC$10,プルダウン用!AF$3:AF$10,"",0)</f>
        <v/>
      </c>
      <c r="AK224" s="63"/>
      <c r="AL224" s="53"/>
      <c r="AM224" s="49"/>
      <c r="AN224" s="69" t="str">
        <f>IF($AM224="謝金経費に同じ",_xlfn.XLOOKUP(AG224,プルダウン用!$AQ$3:$AQ$12,プルダウン用!$AR$3:$AR$12,"",0),_xlfn.XLOOKUP($AM224,プルダウン用!$AH$3:$AH$5,プルダウン用!$AI$3:$AI$5,""))</f>
        <v/>
      </c>
      <c r="AO224" s="85" t="str">
        <f>IF($AN224="学内非常勤講師",_xlfn.XLOOKUP($N224,プルダウン用!$AW$3:$AW$7,プルダウン用!AX$3:AX$7,"",0),_xlfn.XLOOKUP($AN224,プルダウン用!$AQ$3:$AQ$12,プルダウン用!AS$3:AS$12,"",0))</f>
        <v/>
      </c>
      <c r="AP224" s="85" t="str">
        <f>IF($AN224="学内非常勤講師",_xlfn.XLOOKUP($N224,プルダウン用!$AW$3:$AW$7,プルダウン用!AY$3:AY$7,"",0),_xlfn.XLOOKUP($AN224,プルダウン用!$AQ$3:$AQ$12,プルダウン用!AT$3:AT$12,"",0))</f>
        <v/>
      </c>
      <c r="AQ224" s="85" t="str">
        <f>IF($AN224="学内非常勤講師",_xlfn.XLOOKUP($N224,プルダウン用!$AW$3:$AW$7,プルダウン用!AZ$3:AZ$7,"",0),_xlfn.XLOOKUP($AN224,プルダウン用!$AQ$3:$AQ$12,プルダウン用!AU$3:AU$12,"",0))</f>
        <v/>
      </c>
      <c r="AR224" s="79"/>
    </row>
    <row r="225" spans="2:44" ht="23.25" customHeight="1" x14ac:dyDescent="0.15">
      <c r="B225" s="54" t="str">
        <f t="shared" si="3"/>
        <v/>
      </c>
      <c r="C225" s="64"/>
      <c r="D225" s="64"/>
      <c r="E225" s="52"/>
      <c r="F225" s="52"/>
      <c r="G225" s="52"/>
      <c r="H225" s="53"/>
      <c r="I225" s="51"/>
      <c r="J225" s="7"/>
      <c r="K225" s="7"/>
      <c r="L225" s="52"/>
      <c r="M225" s="52"/>
      <c r="N225" s="49"/>
      <c r="O225" s="7"/>
      <c r="P225" s="50"/>
      <c r="Q225" s="51"/>
      <c r="R225" s="51"/>
      <c r="S225" s="48"/>
      <c r="T225" s="48"/>
      <c r="U225" s="48"/>
      <c r="V225" s="48"/>
      <c r="W225" s="48"/>
      <c r="X225" s="48"/>
      <c r="Y225" s="54" t="s">
        <v>92</v>
      </c>
      <c r="Z225" s="55" t="str">
        <f>IF(AND($M225="雇用", OR($R225="集中", $R225="期間内"),$N225&lt;&gt;"その他"),"担当開始日要追記",_xlfn.XLOOKUP($P225,プルダウン用!$S$3:$S$12,プルダウン用!T$3:T$12,"",0))</f>
        <v/>
      </c>
      <c r="AA225" s="55" t="str">
        <f>IF(AND($M225="雇用", OR($R225="集中", $R225="期間内"),$N225&lt;&gt;"その他"),"担当終了日要追記",_xlfn.XLOOKUP($P225,プルダウン用!$S$3:$S$12,プルダウン用!U$3:U$12,"",0))</f>
        <v/>
      </c>
      <c r="AB225" s="49"/>
      <c r="AC225" s="49"/>
      <c r="AD225" s="7"/>
      <c r="AE225" s="7"/>
      <c r="AF225" s="49"/>
      <c r="AG225" s="49"/>
      <c r="AH225" s="85" t="str">
        <f>_xlfn.XLOOKUP($AG225,プルダウン用!$AC$3:$AC$10,プルダウン用!AD$3:AD$10,"",0)</f>
        <v/>
      </c>
      <c r="AI225" s="85" t="str">
        <f>_xlfn.XLOOKUP($AG225,プルダウン用!$AC$3:$AC$10,プルダウン用!AE$3:AE$10,"",0)</f>
        <v/>
      </c>
      <c r="AJ225" s="85" t="str">
        <f>_xlfn.XLOOKUP($AG225,プルダウン用!$AC$3:$AC$10,プルダウン用!AF$3:AF$10,"",0)</f>
        <v/>
      </c>
      <c r="AK225" s="63"/>
      <c r="AL225" s="53"/>
      <c r="AM225" s="49"/>
      <c r="AN225" s="69" t="str">
        <f>IF($AM225="謝金経費に同じ",_xlfn.XLOOKUP(AG225,プルダウン用!$AQ$3:$AQ$12,プルダウン用!$AR$3:$AR$12,"",0),_xlfn.XLOOKUP($AM225,プルダウン用!$AH$3:$AH$5,プルダウン用!$AI$3:$AI$5,""))</f>
        <v/>
      </c>
      <c r="AO225" s="85" t="str">
        <f>IF($AN225="学内非常勤講師",_xlfn.XLOOKUP($N225,プルダウン用!$AW$3:$AW$7,プルダウン用!AX$3:AX$7,"",0),_xlfn.XLOOKUP($AN225,プルダウン用!$AQ$3:$AQ$12,プルダウン用!AS$3:AS$12,"",0))</f>
        <v/>
      </c>
      <c r="AP225" s="85" t="str">
        <f>IF($AN225="学内非常勤講師",_xlfn.XLOOKUP($N225,プルダウン用!$AW$3:$AW$7,プルダウン用!AY$3:AY$7,"",0),_xlfn.XLOOKUP($AN225,プルダウン用!$AQ$3:$AQ$12,プルダウン用!AT$3:AT$12,"",0))</f>
        <v/>
      </c>
      <c r="AQ225" s="85" t="str">
        <f>IF($AN225="学内非常勤講師",_xlfn.XLOOKUP($N225,プルダウン用!$AW$3:$AW$7,プルダウン用!AZ$3:AZ$7,"",0),_xlfn.XLOOKUP($AN225,プルダウン用!$AQ$3:$AQ$12,プルダウン用!AU$3:AU$12,"",0))</f>
        <v/>
      </c>
      <c r="AR225" s="79"/>
    </row>
    <row r="226" spans="2:44" ht="23.25" customHeight="1" x14ac:dyDescent="0.15">
      <c r="B226" s="54" t="str">
        <f t="shared" si="3"/>
        <v/>
      </c>
      <c r="C226" s="64"/>
      <c r="D226" s="64"/>
      <c r="E226" s="52"/>
      <c r="F226" s="52"/>
      <c r="G226" s="52"/>
      <c r="H226" s="53"/>
      <c r="I226" s="51"/>
      <c r="J226" s="7"/>
      <c r="K226" s="7"/>
      <c r="L226" s="52"/>
      <c r="M226" s="52"/>
      <c r="N226" s="49"/>
      <c r="O226" s="7"/>
      <c r="P226" s="50"/>
      <c r="Q226" s="51"/>
      <c r="R226" s="51"/>
      <c r="S226" s="48"/>
      <c r="T226" s="48"/>
      <c r="U226" s="48"/>
      <c r="V226" s="48"/>
      <c r="W226" s="48"/>
      <c r="X226" s="48"/>
      <c r="Y226" s="54" t="s">
        <v>92</v>
      </c>
      <c r="Z226" s="55" t="str">
        <f>IF(AND($M226="雇用", OR($R226="集中", $R226="期間内"),$N226&lt;&gt;"その他"),"担当開始日要追記",_xlfn.XLOOKUP($P226,プルダウン用!$S$3:$S$12,プルダウン用!T$3:T$12,"",0))</f>
        <v/>
      </c>
      <c r="AA226" s="55" t="str">
        <f>IF(AND($M226="雇用", OR($R226="集中", $R226="期間内"),$N226&lt;&gt;"その他"),"担当終了日要追記",_xlfn.XLOOKUP($P226,プルダウン用!$S$3:$S$12,プルダウン用!U$3:U$12,"",0))</f>
        <v/>
      </c>
      <c r="AB226" s="49"/>
      <c r="AC226" s="49"/>
      <c r="AD226" s="7"/>
      <c r="AE226" s="7"/>
      <c r="AF226" s="49"/>
      <c r="AG226" s="49"/>
      <c r="AH226" s="85" t="str">
        <f>_xlfn.XLOOKUP($AG226,プルダウン用!$AC$3:$AC$10,プルダウン用!AD$3:AD$10,"",0)</f>
        <v/>
      </c>
      <c r="AI226" s="85" t="str">
        <f>_xlfn.XLOOKUP($AG226,プルダウン用!$AC$3:$AC$10,プルダウン用!AE$3:AE$10,"",0)</f>
        <v/>
      </c>
      <c r="AJ226" s="85" t="str">
        <f>_xlfn.XLOOKUP($AG226,プルダウン用!$AC$3:$AC$10,プルダウン用!AF$3:AF$10,"",0)</f>
        <v/>
      </c>
      <c r="AK226" s="63"/>
      <c r="AL226" s="53"/>
      <c r="AM226" s="49"/>
      <c r="AN226" s="69" t="str">
        <f>IF($AM226="謝金経費に同じ",_xlfn.XLOOKUP(AG226,プルダウン用!$AQ$3:$AQ$12,プルダウン用!$AR$3:$AR$12,"",0),_xlfn.XLOOKUP($AM226,プルダウン用!$AH$3:$AH$5,プルダウン用!$AI$3:$AI$5,""))</f>
        <v/>
      </c>
      <c r="AO226" s="85" t="str">
        <f>IF($AN226="学内非常勤講師",_xlfn.XLOOKUP($N226,プルダウン用!$AW$3:$AW$7,プルダウン用!AX$3:AX$7,"",0),_xlfn.XLOOKUP($AN226,プルダウン用!$AQ$3:$AQ$12,プルダウン用!AS$3:AS$12,"",0))</f>
        <v/>
      </c>
      <c r="AP226" s="85" t="str">
        <f>IF($AN226="学内非常勤講師",_xlfn.XLOOKUP($N226,プルダウン用!$AW$3:$AW$7,プルダウン用!AY$3:AY$7,"",0),_xlfn.XLOOKUP($AN226,プルダウン用!$AQ$3:$AQ$12,プルダウン用!AT$3:AT$12,"",0))</f>
        <v/>
      </c>
      <c r="AQ226" s="85" t="str">
        <f>IF($AN226="学内非常勤講師",_xlfn.XLOOKUP($N226,プルダウン用!$AW$3:$AW$7,プルダウン用!AZ$3:AZ$7,"",0),_xlfn.XLOOKUP($AN226,プルダウン用!$AQ$3:$AQ$12,プルダウン用!AU$3:AU$12,"",0))</f>
        <v/>
      </c>
      <c r="AR226" s="79"/>
    </row>
    <row r="227" spans="2:44" ht="23.25" customHeight="1" x14ac:dyDescent="0.15">
      <c r="B227" s="54" t="str">
        <f t="shared" si="3"/>
        <v/>
      </c>
      <c r="C227" s="64"/>
      <c r="D227" s="64"/>
      <c r="E227" s="52"/>
      <c r="F227" s="52"/>
      <c r="G227" s="52"/>
      <c r="H227" s="53"/>
      <c r="I227" s="51"/>
      <c r="J227" s="7"/>
      <c r="K227" s="7"/>
      <c r="L227" s="52"/>
      <c r="M227" s="52"/>
      <c r="N227" s="49"/>
      <c r="O227" s="7"/>
      <c r="P227" s="50"/>
      <c r="Q227" s="51"/>
      <c r="R227" s="51"/>
      <c r="S227" s="48"/>
      <c r="T227" s="48"/>
      <c r="U227" s="48"/>
      <c r="V227" s="48"/>
      <c r="W227" s="48"/>
      <c r="X227" s="48"/>
      <c r="Y227" s="54" t="s">
        <v>92</v>
      </c>
      <c r="Z227" s="55" t="str">
        <f>IF(AND($M227="雇用", OR($R227="集中", $R227="期間内"),$N227&lt;&gt;"その他"),"担当開始日要追記",_xlfn.XLOOKUP($P227,プルダウン用!$S$3:$S$12,プルダウン用!T$3:T$12,"",0))</f>
        <v/>
      </c>
      <c r="AA227" s="55" t="str">
        <f>IF(AND($M227="雇用", OR($R227="集中", $R227="期間内"),$N227&lt;&gt;"その他"),"担当終了日要追記",_xlfn.XLOOKUP($P227,プルダウン用!$S$3:$S$12,プルダウン用!U$3:U$12,"",0))</f>
        <v/>
      </c>
      <c r="AB227" s="49"/>
      <c r="AC227" s="49"/>
      <c r="AD227" s="7"/>
      <c r="AE227" s="7"/>
      <c r="AF227" s="49"/>
      <c r="AG227" s="49"/>
      <c r="AH227" s="85" t="str">
        <f>_xlfn.XLOOKUP($AG227,プルダウン用!$AC$3:$AC$10,プルダウン用!AD$3:AD$10,"",0)</f>
        <v/>
      </c>
      <c r="AI227" s="85" t="str">
        <f>_xlfn.XLOOKUP($AG227,プルダウン用!$AC$3:$AC$10,プルダウン用!AE$3:AE$10,"",0)</f>
        <v/>
      </c>
      <c r="AJ227" s="85" t="str">
        <f>_xlfn.XLOOKUP($AG227,プルダウン用!$AC$3:$AC$10,プルダウン用!AF$3:AF$10,"",0)</f>
        <v/>
      </c>
      <c r="AK227" s="63"/>
      <c r="AL227" s="53"/>
      <c r="AM227" s="49"/>
      <c r="AN227" s="69" t="str">
        <f>IF($AM227="謝金経費に同じ",_xlfn.XLOOKUP(AG227,プルダウン用!$AQ$3:$AQ$12,プルダウン用!$AR$3:$AR$12,"",0),_xlfn.XLOOKUP($AM227,プルダウン用!$AH$3:$AH$5,プルダウン用!$AI$3:$AI$5,""))</f>
        <v/>
      </c>
      <c r="AO227" s="85" t="str">
        <f>IF($AN227="学内非常勤講師",_xlfn.XLOOKUP($N227,プルダウン用!$AW$3:$AW$7,プルダウン用!AX$3:AX$7,"",0),_xlfn.XLOOKUP($AN227,プルダウン用!$AQ$3:$AQ$12,プルダウン用!AS$3:AS$12,"",0))</f>
        <v/>
      </c>
      <c r="AP227" s="85" t="str">
        <f>IF($AN227="学内非常勤講師",_xlfn.XLOOKUP($N227,プルダウン用!$AW$3:$AW$7,プルダウン用!AY$3:AY$7,"",0),_xlfn.XLOOKUP($AN227,プルダウン用!$AQ$3:$AQ$12,プルダウン用!AT$3:AT$12,"",0))</f>
        <v/>
      </c>
      <c r="AQ227" s="85" t="str">
        <f>IF($AN227="学内非常勤講師",_xlfn.XLOOKUP($N227,プルダウン用!$AW$3:$AW$7,プルダウン用!AZ$3:AZ$7,"",0),_xlfn.XLOOKUP($AN227,プルダウン用!$AQ$3:$AQ$12,プルダウン用!AU$3:AU$12,"",0))</f>
        <v/>
      </c>
      <c r="AR227" s="79"/>
    </row>
    <row r="228" spans="2:44" ht="23.25" customHeight="1" x14ac:dyDescent="0.15">
      <c r="B228" s="54" t="str">
        <f t="shared" si="3"/>
        <v/>
      </c>
      <c r="C228" s="64"/>
      <c r="D228" s="64"/>
      <c r="E228" s="52"/>
      <c r="F228" s="52"/>
      <c r="G228" s="52"/>
      <c r="H228" s="53"/>
      <c r="I228" s="51"/>
      <c r="J228" s="7"/>
      <c r="K228" s="7"/>
      <c r="L228" s="52"/>
      <c r="M228" s="52"/>
      <c r="N228" s="49"/>
      <c r="O228" s="7"/>
      <c r="P228" s="50"/>
      <c r="Q228" s="51"/>
      <c r="R228" s="51"/>
      <c r="S228" s="48"/>
      <c r="T228" s="48"/>
      <c r="U228" s="48"/>
      <c r="V228" s="48"/>
      <c r="W228" s="48"/>
      <c r="X228" s="48"/>
      <c r="Y228" s="54" t="s">
        <v>92</v>
      </c>
      <c r="Z228" s="55" t="str">
        <f>IF(AND($M228="雇用", OR($R228="集中", $R228="期間内"),$N228&lt;&gt;"その他"),"担当開始日要追記",_xlfn.XLOOKUP($P228,プルダウン用!$S$3:$S$12,プルダウン用!T$3:T$12,"",0))</f>
        <v/>
      </c>
      <c r="AA228" s="55" t="str">
        <f>IF(AND($M228="雇用", OR($R228="集中", $R228="期間内"),$N228&lt;&gt;"その他"),"担当終了日要追記",_xlfn.XLOOKUP($P228,プルダウン用!$S$3:$S$12,プルダウン用!U$3:U$12,"",0))</f>
        <v/>
      </c>
      <c r="AB228" s="49"/>
      <c r="AC228" s="49"/>
      <c r="AD228" s="7"/>
      <c r="AE228" s="7"/>
      <c r="AF228" s="49"/>
      <c r="AG228" s="49"/>
      <c r="AH228" s="85" t="str">
        <f>_xlfn.XLOOKUP($AG228,プルダウン用!$AC$3:$AC$10,プルダウン用!AD$3:AD$10,"",0)</f>
        <v/>
      </c>
      <c r="AI228" s="85" t="str">
        <f>_xlfn.XLOOKUP($AG228,プルダウン用!$AC$3:$AC$10,プルダウン用!AE$3:AE$10,"",0)</f>
        <v/>
      </c>
      <c r="AJ228" s="85" t="str">
        <f>_xlfn.XLOOKUP($AG228,プルダウン用!$AC$3:$AC$10,プルダウン用!AF$3:AF$10,"",0)</f>
        <v/>
      </c>
      <c r="AK228" s="63"/>
      <c r="AL228" s="53"/>
      <c r="AM228" s="49"/>
      <c r="AN228" s="69" t="str">
        <f>IF($AM228="謝金経費に同じ",_xlfn.XLOOKUP(AG228,プルダウン用!$AQ$3:$AQ$12,プルダウン用!$AR$3:$AR$12,"",0),_xlfn.XLOOKUP($AM228,プルダウン用!$AH$3:$AH$5,プルダウン用!$AI$3:$AI$5,""))</f>
        <v/>
      </c>
      <c r="AO228" s="85" t="str">
        <f>IF($AN228="学内非常勤講師",_xlfn.XLOOKUP($N228,プルダウン用!$AW$3:$AW$7,プルダウン用!AX$3:AX$7,"",0),_xlfn.XLOOKUP($AN228,プルダウン用!$AQ$3:$AQ$12,プルダウン用!AS$3:AS$12,"",0))</f>
        <v/>
      </c>
      <c r="AP228" s="85" t="str">
        <f>IF($AN228="学内非常勤講師",_xlfn.XLOOKUP($N228,プルダウン用!$AW$3:$AW$7,プルダウン用!AY$3:AY$7,"",0),_xlfn.XLOOKUP($AN228,プルダウン用!$AQ$3:$AQ$12,プルダウン用!AT$3:AT$12,"",0))</f>
        <v/>
      </c>
      <c r="AQ228" s="85" t="str">
        <f>IF($AN228="学内非常勤講師",_xlfn.XLOOKUP($N228,プルダウン用!$AW$3:$AW$7,プルダウン用!AZ$3:AZ$7,"",0),_xlfn.XLOOKUP($AN228,プルダウン用!$AQ$3:$AQ$12,プルダウン用!AU$3:AU$12,"",0))</f>
        <v/>
      </c>
      <c r="AR228" s="79"/>
    </row>
    <row r="229" spans="2:44" ht="23.25" customHeight="1" x14ac:dyDescent="0.15">
      <c r="B229" s="54" t="str">
        <f t="shared" si="3"/>
        <v/>
      </c>
      <c r="C229" s="64"/>
      <c r="D229" s="64"/>
      <c r="E229" s="52"/>
      <c r="F229" s="52"/>
      <c r="G229" s="52"/>
      <c r="H229" s="53"/>
      <c r="I229" s="51"/>
      <c r="J229" s="7"/>
      <c r="K229" s="7"/>
      <c r="L229" s="52"/>
      <c r="M229" s="52"/>
      <c r="N229" s="49"/>
      <c r="O229" s="7"/>
      <c r="P229" s="50"/>
      <c r="Q229" s="51"/>
      <c r="R229" s="51"/>
      <c r="S229" s="48"/>
      <c r="T229" s="48"/>
      <c r="U229" s="48"/>
      <c r="V229" s="48"/>
      <c r="W229" s="48"/>
      <c r="X229" s="48"/>
      <c r="Y229" s="54" t="s">
        <v>92</v>
      </c>
      <c r="Z229" s="55" t="str">
        <f>IF(AND($M229="雇用", OR($R229="集中", $R229="期間内"),$N229&lt;&gt;"その他"),"担当開始日要追記",_xlfn.XLOOKUP($P229,プルダウン用!$S$3:$S$12,プルダウン用!T$3:T$12,"",0))</f>
        <v/>
      </c>
      <c r="AA229" s="55" t="str">
        <f>IF(AND($M229="雇用", OR($R229="集中", $R229="期間内"),$N229&lt;&gt;"その他"),"担当終了日要追記",_xlfn.XLOOKUP($P229,プルダウン用!$S$3:$S$12,プルダウン用!U$3:U$12,"",0))</f>
        <v/>
      </c>
      <c r="AB229" s="49"/>
      <c r="AC229" s="49"/>
      <c r="AD229" s="7"/>
      <c r="AE229" s="7"/>
      <c r="AF229" s="49"/>
      <c r="AG229" s="49"/>
      <c r="AH229" s="85" t="str">
        <f>_xlfn.XLOOKUP($AG229,プルダウン用!$AC$3:$AC$10,プルダウン用!AD$3:AD$10,"",0)</f>
        <v/>
      </c>
      <c r="AI229" s="85" t="str">
        <f>_xlfn.XLOOKUP($AG229,プルダウン用!$AC$3:$AC$10,プルダウン用!AE$3:AE$10,"",0)</f>
        <v/>
      </c>
      <c r="AJ229" s="85" t="str">
        <f>_xlfn.XLOOKUP($AG229,プルダウン用!$AC$3:$AC$10,プルダウン用!AF$3:AF$10,"",0)</f>
        <v/>
      </c>
      <c r="AK229" s="63"/>
      <c r="AL229" s="53"/>
      <c r="AM229" s="49"/>
      <c r="AN229" s="69" t="str">
        <f>IF($AM229="謝金経費に同じ",_xlfn.XLOOKUP(AG229,プルダウン用!$AQ$3:$AQ$12,プルダウン用!$AR$3:$AR$12,"",0),_xlfn.XLOOKUP($AM229,プルダウン用!$AH$3:$AH$5,プルダウン用!$AI$3:$AI$5,""))</f>
        <v/>
      </c>
      <c r="AO229" s="85" t="str">
        <f>IF($AN229="学内非常勤講師",_xlfn.XLOOKUP($N229,プルダウン用!$AW$3:$AW$7,プルダウン用!AX$3:AX$7,"",0),_xlfn.XLOOKUP($AN229,プルダウン用!$AQ$3:$AQ$12,プルダウン用!AS$3:AS$12,"",0))</f>
        <v/>
      </c>
      <c r="AP229" s="85" t="str">
        <f>IF($AN229="学内非常勤講師",_xlfn.XLOOKUP($N229,プルダウン用!$AW$3:$AW$7,プルダウン用!AY$3:AY$7,"",0),_xlfn.XLOOKUP($AN229,プルダウン用!$AQ$3:$AQ$12,プルダウン用!AT$3:AT$12,"",0))</f>
        <v/>
      </c>
      <c r="AQ229" s="85" t="str">
        <f>IF($AN229="学内非常勤講師",_xlfn.XLOOKUP($N229,プルダウン用!$AW$3:$AW$7,プルダウン用!AZ$3:AZ$7,"",0),_xlfn.XLOOKUP($AN229,プルダウン用!$AQ$3:$AQ$12,プルダウン用!AU$3:AU$12,"",0))</f>
        <v/>
      </c>
      <c r="AR229" s="79"/>
    </row>
    <row r="230" spans="2:44" ht="23.25" customHeight="1" x14ac:dyDescent="0.15">
      <c r="B230" s="54" t="str">
        <f t="shared" si="3"/>
        <v/>
      </c>
      <c r="C230" s="64"/>
      <c r="D230" s="64"/>
      <c r="E230" s="52"/>
      <c r="F230" s="52"/>
      <c r="G230" s="52"/>
      <c r="H230" s="53"/>
      <c r="I230" s="51"/>
      <c r="J230" s="7"/>
      <c r="K230" s="7"/>
      <c r="L230" s="52"/>
      <c r="M230" s="52"/>
      <c r="N230" s="49"/>
      <c r="O230" s="7"/>
      <c r="P230" s="50"/>
      <c r="Q230" s="51"/>
      <c r="R230" s="51"/>
      <c r="S230" s="48"/>
      <c r="T230" s="48"/>
      <c r="U230" s="48"/>
      <c r="V230" s="48"/>
      <c r="W230" s="48"/>
      <c r="X230" s="48"/>
      <c r="Y230" s="54" t="s">
        <v>92</v>
      </c>
      <c r="Z230" s="55" t="str">
        <f>IF(AND($M230="雇用", OR($R230="集中", $R230="期間内"),$N230&lt;&gt;"その他"),"担当開始日要追記",_xlfn.XLOOKUP($P230,プルダウン用!$S$3:$S$12,プルダウン用!T$3:T$12,"",0))</f>
        <v/>
      </c>
      <c r="AA230" s="55" t="str">
        <f>IF(AND($M230="雇用", OR($R230="集中", $R230="期間内"),$N230&lt;&gt;"その他"),"担当終了日要追記",_xlfn.XLOOKUP($P230,プルダウン用!$S$3:$S$12,プルダウン用!U$3:U$12,"",0))</f>
        <v/>
      </c>
      <c r="AB230" s="49"/>
      <c r="AC230" s="49"/>
      <c r="AD230" s="7"/>
      <c r="AE230" s="7"/>
      <c r="AF230" s="49"/>
      <c r="AG230" s="49"/>
      <c r="AH230" s="85" t="str">
        <f>_xlfn.XLOOKUP($AG230,プルダウン用!$AC$3:$AC$10,プルダウン用!AD$3:AD$10,"",0)</f>
        <v/>
      </c>
      <c r="AI230" s="85" t="str">
        <f>_xlfn.XLOOKUP($AG230,プルダウン用!$AC$3:$AC$10,プルダウン用!AE$3:AE$10,"",0)</f>
        <v/>
      </c>
      <c r="AJ230" s="85" t="str">
        <f>_xlfn.XLOOKUP($AG230,プルダウン用!$AC$3:$AC$10,プルダウン用!AF$3:AF$10,"",0)</f>
        <v/>
      </c>
      <c r="AK230" s="63"/>
      <c r="AL230" s="53"/>
      <c r="AM230" s="49"/>
      <c r="AN230" s="69" t="str">
        <f>IF($AM230="謝金経費に同じ",_xlfn.XLOOKUP(AG230,プルダウン用!$AQ$3:$AQ$12,プルダウン用!$AR$3:$AR$12,"",0),_xlfn.XLOOKUP($AM230,プルダウン用!$AH$3:$AH$5,プルダウン用!$AI$3:$AI$5,""))</f>
        <v/>
      </c>
      <c r="AO230" s="85" t="str">
        <f>IF($AN230="学内非常勤講師",_xlfn.XLOOKUP($N230,プルダウン用!$AW$3:$AW$7,プルダウン用!AX$3:AX$7,"",0),_xlfn.XLOOKUP($AN230,プルダウン用!$AQ$3:$AQ$12,プルダウン用!AS$3:AS$12,"",0))</f>
        <v/>
      </c>
      <c r="AP230" s="85" t="str">
        <f>IF($AN230="学内非常勤講師",_xlfn.XLOOKUP($N230,プルダウン用!$AW$3:$AW$7,プルダウン用!AY$3:AY$7,"",0),_xlfn.XLOOKUP($AN230,プルダウン用!$AQ$3:$AQ$12,プルダウン用!AT$3:AT$12,"",0))</f>
        <v/>
      </c>
      <c r="AQ230" s="85" t="str">
        <f>IF($AN230="学内非常勤講師",_xlfn.XLOOKUP($N230,プルダウン用!$AW$3:$AW$7,プルダウン用!AZ$3:AZ$7,"",0),_xlfn.XLOOKUP($AN230,プルダウン用!$AQ$3:$AQ$12,プルダウン用!AU$3:AU$12,"",0))</f>
        <v/>
      </c>
      <c r="AR230" s="79"/>
    </row>
    <row r="231" spans="2:44" ht="23.25" customHeight="1" x14ac:dyDescent="0.15">
      <c r="B231" s="54" t="str">
        <f t="shared" si="3"/>
        <v/>
      </c>
      <c r="C231" s="64"/>
      <c r="D231" s="64"/>
      <c r="E231" s="52"/>
      <c r="F231" s="52"/>
      <c r="G231" s="52"/>
      <c r="H231" s="53"/>
      <c r="I231" s="51"/>
      <c r="J231" s="7"/>
      <c r="K231" s="7"/>
      <c r="L231" s="52"/>
      <c r="M231" s="52"/>
      <c r="N231" s="49"/>
      <c r="O231" s="7"/>
      <c r="P231" s="50"/>
      <c r="Q231" s="51"/>
      <c r="R231" s="51"/>
      <c r="S231" s="48"/>
      <c r="T231" s="48"/>
      <c r="U231" s="48"/>
      <c r="V231" s="48"/>
      <c r="W231" s="48"/>
      <c r="X231" s="48"/>
      <c r="Y231" s="54" t="s">
        <v>92</v>
      </c>
      <c r="Z231" s="55" t="str">
        <f>IF(AND($M231="雇用", OR($R231="集中", $R231="期間内"),$N231&lt;&gt;"その他"),"担当開始日要追記",_xlfn.XLOOKUP($P231,プルダウン用!$S$3:$S$12,プルダウン用!T$3:T$12,"",0))</f>
        <v/>
      </c>
      <c r="AA231" s="55" t="str">
        <f>IF(AND($M231="雇用", OR($R231="集中", $R231="期間内"),$N231&lt;&gt;"その他"),"担当終了日要追記",_xlfn.XLOOKUP($P231,プルダウン用!$S$3:$S$12,プルダウン用!U$3:U$12,"",0))</f>
        <v/>
      </c>
      <c r="AB231" s="49"/>
      <c r="AC231" s="49"/>
      <c r="AD231" s="7"/>
      <c r="AE231" s="7"/>
      <c r="AF231" s="49"/>
      <c r="AG231" s="49"/>
      <c r="AH231" s="85" t="str">
        <f>_xlfn.XLOOKUP($AG231,プルダウン用!$AC$3:$AC$10,プルダウン用!AD$3:AD$10,"",0)</f>
        <v/>
      </c>
      <c r="AI231" s="85" t="str">
        <f>_xlfn.XLOOKUP($AG231,プルダウン用!$AC$3:$AC$10,プルダウン用!AE$3:AE$10,"",0)</f>
        <v/>
      </c>
      <c r="AJ231" s="85" t="str">
        <f>_xlfn.XLOOKUP($AG231,プルダウン用!$AC$3:$AC$10,プルダウン用!AF$3:AF$10,"",0)</f>
        <v/>
      </c>
      <c r="AK231" s="63"/>
      <c r="AL231" s="53"/>
      <c r="AM231" s="49"/>
      <c r="AN231" s="69" t="str">
        <f>IF($AM231="謝金経費に同じ",_xlfn.XLOOKUP(AG231,プルダウン用!$AQ$3:$AQ$12,プルダウン用!$AR$3:$AR$12,"",0),_xlfn.XLOOKUP($AM231,プルダウン用!$AH$3:$AH$5,プルダウン用!$AI$3:$AI$5,""))</f>
        <v/>
      </c>
      <c r="AO231" s="85" t="str">
        <f>IF($AN231="学内非常勤講師",_xlfn.XLOOKUP($N231,プルダウン用!$AW$3:$AW$7,プルダウン用!AX$3:AX$7,"",0),_xlfn.XLOOKUP($AN231,プルダウン用!$AQ$3:$AQ$12,プルダウン用!AS$3:AS$12,"",0))</f>
        <v/>
      </c>
      <c r="AP231" s="85" t="str">
        <f>IF($AN231="学内非常勤講師",_xlfn.XLOOKUP($N231,プルダウン用!$AW$3:$AW$7,プルダウン用!AY$3:AY$7,"",0),_xlfn.XLOOKUP($AN231,プルダウン用!$AQ$3:$AQ$12,プルダウン用!AT$3:AT$12,"",0))</f>
        <v/>
      </c>
      <c r="AQ231" s="85" t="str">
        <f>IF($AN231="学内非常勤講師",_xlfn.XLOOKUP($N231,プルダウン用!$AW$3:$AW$7,プルダウン用!AZ$3:AZ$7,"",0),_xlfn.XLOOKUP($AN231,プルダウン用!$AQ$3:$AQ$12,プルダウン用!AU$3:AU$12,"",0))</f>
        <v/>
      </c>
      <c r="AR231" s="79"/>
    </row>
    <row r="232" spans="2:44" ht="23.25" customHeight="1" x14ac:dyDescent="0.15">
      <c r="B232" s="54" t="str">
        <f t="shared" si="3"/>
        <v/>
      </c>
      <c r="C232" s="64"/>
      <c r="D232" s="64"/>
      <c r="E232" s="52"/>
      <c r="F232" s="52"/>
      <c r="G232" s="52"/>
      <c r="H232" s="53"/>
      <c r="I232" s="51"/>
      <c r="J232" s="7"/>
      <c r="K232" s="7"/>
      <c r="L232" s="52"/>
      <c r="M232" s="52"/>
      <c r="N232" s="49"/>
      <c r="O232" s="7"/>
      <c r="P232" s="50"/>
      <c r="Q232" s="51"/>
      <c r="R232" s="51"/>
      <c r="S232" s="48"/>
      <c r="T232" s="48"/>
      <c r="U232" s="48"/>
      <c r="V232" s="48"/>
      <c r="W232" s="48"/>
      <c r="X232" s="48"/>
      <c r="Y232" s="54" t="s">
        <v>92</v>
      </c>
      <c r="Z232" s="55" t="str">
        <f>IF(AND($M232="雇用", OR($R232="集中", $R232="期間内"),$N232&lt;&gt;"その他"),"担当開始日要追記",_xlfn.XLOOKUP($P232,プルダウン用!$S$3:$S$12,プルダウン用!T$3:T$12,"",0))</f>
        <v/>
      </c>
      <c r="AA232" s="55" t="str">
        <f>IF(AND($M232="雇用", OR($R232="集中", $R232="期間内"),$N232&lt;&gt;"その他"),"担当終了日要追記",_xlfn.XLOOKUP($P232,プルダウン用!$S$3:$S$12,プルダウン用!U$3:U$12,"",0))</f>
        <v/>
      </c>
      <c r="AB232" s="49"/>
      <c r="AC232" s="49"/>
      <c r="AD232" s="7"/>
      <c r="AE232" s="7"/>
      <c r="AF232" s="49"/>
      <c r="AG232" s="49"/>
      <c r="AH232" s="85" t="str">
        <f>_xlfn.XLOOKUP($AG232,プルダウン用!$AC$3:$AC$10,プルダウン用!AD$3:AD$10,"",0)</f>
        <v/>
      </c>
      <c r="AI232" s="85" t="str">
        <f>_xlfn.XLOOKUP($AG232,プルダウン用!$AC$3:$AC$10,プルダウン用!AE$3:AE$10,"",0)</f>
        <v/>
      </c>
      <c r="AJ232" s="85" t="str">
        <f>_xlfn.XLOOKUP($AG232,プルダウン用!$AC$3:$AC$10,プルダウン用!AF$3:AF$10,"",0)</f>
        <v/>
      </c>
      <c r="AK232" s="63"/>
      <c r="AL232" s="53"/>
      <c r="AM232" s="49"/>
      <c r="AN232" s="69" t="str">
        <f>IF($AM232="謝金経費に同じ",_xlfn.XLOOKUP(AG232,プルダウン用!$AQ$3:$AQ$12,プルダウン用!$AR$3:$AR$12,"",0),_xlfn.XLOOKUP($AM232,プルダウン用!$AH$3:$AH$5,プルダウン用!$AI$3:$AI$5,""))</f>
        <v/>
      </c>
      <c r="AO232" s="85" t="str">
        <f>IF($AN232="学内非常勤講師",_xlfn.XLOOKUP($N232,プルダウン用!$AW$3:$AW$7,プルダウン用!AX$3:AX$7,"",0),_xlfn.XLOOKUP($AN232,プルダウン用!$AQ$3:$AQ$12,プルダウン用!AS$3:AS$12,"",0))</f>
        <v/>
      </c>
      <c r="AP232" s="85" t="str">
        <f>IF($AN232="学内非常勤講師",_xlfn.XLOOKUP($N232,プルダウン用!$AW$3:$AW$7,プルダウン用!AY$3:AY$7,"",0),_xlfn.XLOOKUP($AN232,プルダウン用!$AQ$3:$AQ$12,プルダウン用!AT$3:AT$12,"",0))</f>
        <v/>
      </c>
      <c r="AQ232" s="85" t="str">
        <f>IF($AN232="学内非常勤講師",_xlfn.XLOOKUP($N232,プルダウン用!$AW$3:$AW$7,プルダウン用!AZ$3:AZ$7,"",0),_xlfn.XLOOKUP($AN232,プルダウン用!$AQ$3:$AQ$12,プルダウン用!AU$3:AU$12,"",0))</f>
        <v/>
      </c>
      <c r="AR232" s="79"/>
    </row>
    <row r="233" spans="2:44" ht="23.25" customHeight="1" x14ac:dyDescent="0.15">
      <c r="B233" s="54" t="str">
        <f t="shared" si="3"/>
        <v/>
      </c>
      <c r="C233" s="64"/>
      <c r="D233" s="64"/>
      <c r="E233" s="52"/>
      <c r="F233" s="52"/>
      <c r="G233" s="52"/>
      <c r="H233" s="53"/>
      <c r="I233" s="51"/>
      <c r="J233" s="7"/>
      <c r="K233" s="7"/>
      <c r="L233" s="52"/>
      <c r="M233" s="52"/>
      <c r="N233" s="49"/>
      <c r="O233" s="7"/>
      <c r="P233" s="50"/>
      <c r="Q233" s="51"/>
      <c r="R233" s="51"/>
      <c r="S233" s="48"/>
      <c r="T233" s="48"/>
      <c r="U233" s="48"/>
      <c r="V233" s="48"/>
      <c r="W233" s="48"/>
      <c r="X233" s="48"/>
      <c r="Y233" s="54" t="s">
        <v>92</v>
      </c>
      <c r="Z233" s="55" t="str">
        <f>IF(AND($M233="雇用", OR($R233="集中", $R233="期間内"),$N233&lt;&gt;"その他"),"担当開始日要追記",_xlfn.XLOOKUP($P233,プルダウン用!$S$3:$S$12,プルダウン用!T$3:T$12,"",0))</f>
        <v/>
      </c>
      <c r="AA233" s="55" t="str">
        <f>IF(AND($M233="雇用", OR($R233="集中", $R233="期間内"),$N233&lt;&gt;"その他"),"担当終了日要追記",_xlfn.XLOOKUP($P233,プルダウン用!$S$3:$S$12,プルダウン用!U$3:U$12,"",0))</f>
        <v/>
      </c>
      <c r="AB233" s="49"/>
      <c r="AC233" s="49"/>
      <c r="AD233" s="7"/>
      <c r="AE233" s="7"/>
      <c r="AF233" s="49"/>
      <c r="AG233" s="49"/>
      <c r="AH233" s="85" t="str">
        <f>_xlfn.XLOOKUP($AG233,プルダウン用!$AC$3:$AC$10,プルダウン用!AD$3:AD$10,"",0)</f>
        <v/>
      </c>
      <c r="AI233" s="85" t="str">
        <f>_xlfn.XLOOKUP($AG233,プルダウン用!$AC$3:$AC$10,プルダウン用!AE$3:AE$10,"",0)</f>
        <v/>
      </c>
      <c r="AJ233" s="85" t="str">
        <f>_xlfn.XLOOKUP($AG233,プルダウン用!$AC$3:$AC$10,プルダウン用!AF$3:AF$10,"",0)</f>
        <v/>
      </c>
      <c r="AK233" s="63"/>
      <c r="AL233" s="53"/>
      <c r="AM233" s="49"/>
      <c r="AN233" s="69" t="str">
        <f>IF($AM233="謝金経費に同じ",_xlfn.XLOOKUP(AG233,プルダウン用!$AQ$3:$AQ$12,プルダウン用!$AR$3:$AR$12,"",0),_xlfn.XLOOKUP($AM233,プルダウン用!$AH$3:$AH$5,プルダウン用!$AI$3:$AI$5,""))</f>
        <v/>
      </c>
      <c r="AO233" s="85" t="str">
        <f>IF($AN233="学内非常勤講師",_xlfn.XLOOKUP($N233,プルダウン用!$AW$3:$AW$7,プルダウン用!AX$3:AX$7,"",0),_xlfn.XLOOKUP($AN233,プルダウン用!$AQ$3:$AQ$12,プルダウン用!AS$3:AS$12,"",0))</f>
        <v/>
      </c>
      <c r="AP233" s="85" t="str">
        <f>IF($AN233="学内非常勤講師",_xlfn.XLOOKUP($N233,プルダウン用!$AW$3:$AW$7,プルダウン用!AY$3:AY$7,"",0),_xlfn.XLOOKUP($AN233,プルダウン用!$AQ$3:$AQ$12,プルダウン用!AT$3:AT$12,"",0))</f>
        <v/>
      </c>
      <c r="AQ233" s="85" t="str">
        <f>IF($AN233="学内非常勤講師",_xlfn.XLOOKUP($N233,プルダウン用!$AW$3:$AW$7,プルダウン用!AZ$3:AZ$7,"",0),_xlfn.XLOOKUP($AN233,プルダウン用!$AQ$3:$AQ$12,プルダウン用!AU$3:AU$12,"",0))</f>
        <v/>
      </c>
      <c r="AR233" s="79"/>
    </row>
    <row r="234" spans="2:44" ht="23.25" customHeight="1" x14ac:dyDescent="0.15">
      <c r="B234" s="54" t="str">
        <f t="shared" si="3"/>
        <v/>
      </c>
      <c r="C234" s="64"/>
      <c r="D234" s="64"/>
      <c r="E234" s="52"/>
      <c r="F234" s="52"/>
      <c r="G234" s="52"/>
      <c r="H234" s="53"/>
      <c r="I234" s="51"/>
      <c r="J234" s="7"/>
      <c r="K234" s="7"/>
      <c r="L234" s="52"/>
      <c r="M234" s="52"/>
      <c r="N234" s="49"/>
      <c r="O234" s="7"/>
      <c r="P234" s="50"/>
      <c r="Q234" s="51"/>
      <c r="R234" s="51"/>
      <c r="S234" s="48"/>
      <c r="T234" s="48"/>
      <c r="U234" s="48"/>
      <c r="V234" s="48"/>
      <c r="W234" s="48"/>
      <c r="X234" s="48"/>
      <c r="Y234" s="54" t="s">
        <v>92</v>
      </c>
      <c r="Z234" s="55" t="str">
        <f>IF(AND($M234="雇用", OR($R234="集中", $R234="期間内"),$N234&lt;&gt;"その他"),"担当開始日要追記",_xlfn.XLOOKUP($P234,プルダウン用!$S$3:$S$12,プルダウン用!T$3:T$12,"",0))</f>
        <v/>
      </c>
      <c r="AA234" s="55" t="str">
        <f>IF(AND($M234="雇用", OR($R234="集中", $R234="期間内"),$N234&lt;&gt;"その他"),"担当終了日要追記",_xlfn.XLOOKUP($P234,プルダウン用!$S$3:$S$12,プルダウン用!U$3:U$12,"",0))</f>
        <v/>
      </c>
      <c r="AB234" s="49"/>
      <c r="AC234" s="49"/>
      <c r="AD234" s="7"/>
      <c r="AE234" s="7"/>
      <c r="AF234" s="49"/>
      <c r="AG234" s="49"/>
      <c r="AH234" s="85" t="str">
        <f>_xlfn.XLOOKUP($AG234,プルダウン用!$AC$3:$AC$10,プルダウン用!AD$3:AD$10,"",0)</f>
        <v/>
      </c>
      <c r="AI234" s="85" t="str">
        <f>_xlfn.XLOOKUP($AG234,プルダウン用!$AC$3:$AC$10,プルダウン用!AE$3:AE$10,"",0)</f>
        <v/>
      </c>
      <c r="AJ234" s="85" t="str">
        <f>_xlfn.XLOOKUP($AG234,プルダウン用!$AC$3:$AC$10,プルダウン用!AF$3:AF$10,"",0)</f>
        <v/>
      </c>
      <c r="AK234" s="63"/>
      <c r="AL234" s="53"/>
      <c r="AM234" s="49"/>
      <c r="AN234" s="69" t="str">
        <f>IF($AM234="謝金経費に同じ",_xlfn.XLOOKUP(AG234,プルダウン用!$AQ$3:$AQ$12,プルダウン用!$AR$3:$AR$12,"",0),_xlfn.XLOOKUP($AM234,プルダウン用!$AH$3:$AH$5,プルダウン用!$AI$3:$AI$5,""))</f>
        <v/>
      </c>
      <c r="AO234" s="85" t="str">
        <f>IF($AN234="学内非常勤講師",_xlfn.XLOOKUP($N234,プルダウン用!$AW$3:$AW$7,プルダウン用!AX$3:AX$7,"",0),_xlfn.XLOOKUP($AN234,プルダウン用!$AQ$3:$AQ$12,プルダウン用!AS$3:AS$12,"",0))</f>
        <v/>
      </c>
      <c r="AP234" s="85" t="str">
        <f>IF($AN234="学内非常勤講師",_xlfn.XLOOKUP($N234,プルダウン用!$AW$3:$AW$7,プルダウン用!AY$3:AY$7,"",0),_xlfn.XLOOKUP($AN234,プルダウン用!$AQ$3:$AQ$12,プルダウン用!AT$3:AT$12,"",0))</f>
        <v/>
      </c>
      <c r="AQ234" s="85" t="str">
        <f>IF($AN234="学内非常勤講師",_xlfn.XLOOKUP($N234,プルダウン用!$AW$3:$AW$7,プルダウン用!AZ$3:AZ$7,"",0),_xlfn.XLOOKUP($AN234,プルダウン用!$AQ$3:$AQ$12,プルダウン用!AU$3:AU$12,"",0))</f>
        <v/>
      </c>
      <c r="AR234" s="79"/>
    </row>
    <row r="235" spans="2:44" ht="23.25" customHeight="1" x14ac:dyDescent="0.15">
      <c r="B235" s="54" t="str">
        <f t="shared" si="3"/>
        <v/>
      </c>
      <c r="C235" s="64"/>
      <c r="D235" s="64"/>
      <c r="E235" s="52"/>
      <c r="F235" s="52"/>
      <c r="G235" s="52"/>
      <c r="H235" s="53"/>
      <c r="I235" s="51"/>
      <c r="J235" s="7"/>
      <c r="K235" s="7"/>
      <c r="L235" s="52"/>
      <c r="M235" s="52"/>
      <c r="N235" s="49"/>
      <c r="O235" s="7"/>
      <c r="P235" s="50"/>
      <c r="Q235" s="51"/>
      <c r="R235" s="51"/>
      <c r="S235" s="48"/>
      <c r="T235" s="48"/>
      <c r="U235" s="48"/>
      <c r="V235" s="48"/>
      <c r="W235" s="48"/>
      <c r="X235" s="48"/>
      <c r="Y235" s="54" t="s">
        <v>92</v>
      </c>
      <c r="Z235" s="55" t="str">
        <f>IF(AND($M235="雇用", OR($R235="集中", $R235="期間内"),$N235&lt;&gt;"その他"),"担当開始日要追記",_xlfn.XLOOKUP($P235,プルダウン用!$S$3:$S$12,プルダウン用!T$3:T$12,"",0))</f>
        <v/>
      </c>
      <c r="AA235" s="55" t="str">
        <f>IF(AND($M235="雇用", OR($R235="集中", $R235="期間内"),$N235&lt;&gt;"その他"),"担当終了日要追記",_xlfn.XLOOKUP($P235,プルダウン用!$S$3:$S$12,プルダウン用!U$3:U$12,"",0))</f>
        <v/>
      </c>
      <c r="AB235" s="49"/>
      <c r="AC235" s="49"/>
      <c r="AD235" s="7"/>
      <c r="AE235" s="7"/>
      <c r="AF235" s="49"/>
      <c r="AG235" s="49"/>
      <c r="AH235" s="85" t="str">
        <f>_xlfn.XLOOKUP($AG235,プルダウン用!$AC$3:$AC$10,プルダウン用!AD$3:AD$10,"",0)</f>
        <v/>
      </c>
      <c r="AI235" s="85" t="str">
        <f>_xlfn.XLOOKUP($AG235,プルダウン用!$AC$3:$AC$10,プルダウン用!AE$3:AE$10,"",0)</f>
        <v/>
      </c>
      <c r="AJ235" s="85" t="str">
        <f>_xlfn.XLOOKUP($AG235,プルダウン用!$AC$3:$AC$10,プルダウン用!AF$3:AF$10,"",0)</f>
        <v/>
      </c>
      <c r="AK235" s="63"/>
      <c r="AL235" s="53"/>
      <c r="AM235" s="49"/>
      <c r="AN235" s="69" t="str">
        <f>IF($AM235="謝金経費に同じ",_xlfn.XLOOKUP(AG235,プルダウン用!$AQ$3:$AQ$12,プルダウン用!$AR$3:$AR$12,"",0),_xlfn.XLOOKUP($AM235,プルダウン用!$AH$3:$AH$5,プルダウン用!$AI$3:$AI$5,""))</f>
        <v/>
      </c>
      <c r="AO235" s="85" t="str">
        <f>IF($AN235="学内非常勤講師",_xlfn.XLOOKUP($N235,プルダウン用!$AW$3:$AW$7,プルダウン用!AX$3:AX$7,"",0),_xlfn.XLOOKUP($AN235,プルダウン用!$AQ$3:$AQ$12,プルダウン用!AS$3:AS$12,"",0))</f>
        <v/>
      </c>
      <c r="AP235" s="85" t="str">
        <f>IF($AN235="学内非常勤講師",_xlfn.XLOOKUP($N235,プルダウン用!$AW$3:$AW$7,プルダウン用!AY$3:AY$7,"",0),_xlfn.XLOOKUP($AN235,プルダウン用!$AQ$3:$AQ$12,プルダウン用!AT$3:AT$12,"",0))</f>
        <v/>
      </c>
      <c r="AQ235" s="85" t="str">
        <f>IF($AN235="学内非常勤講師",_xlfn.XLOOKUP($N235,プルダウン用!$AW$3:$AW$7,プルダウン用!AZ$3:AZ$7,"",0),_xlfn.XLOOKUP($AN235,プルダウン用!$AQ$3:$AQ$12,プルダウン用!AU$3:AU$12,"",0))</f>
        <v/>
      </c>
      <c r="AR235" s="79"/>
    </row>
    <row r="236" spans="2:44" ht="23.25" customHeight="1" x14ac:dyDescent="0.15">
      <c r="B236" s="54" t="str">
        <f t="shared" si="3"/>
        <v/>
      </c>
      <c r="C236" s="64"/>
      <c r="D236" s="64"/>
      <c r="E236" s="52"/>
      <c r="F236" s="52"/>
      <c r="G236" s="52"/>
      <c r="H236" s="53"/>
      <c r="I236" s="51"/>
      <c r="J236" s="7"/>
      <c r="K236" s="7"/>
      <c r="L236" s="52"/>
      <c r="M236" s="52"/>
      <c r="N236" s="49"/>
      <c r="O236" s="7"/>
      <c r="P236" s="50"/>
      <c r="Q236" s="51"/>
      <c r="R236" s="51"/>
      <c r="S236" s="48"/>
      <c r="T236" s="48"/>
      <c r="U236" s="48"/>
      <c r="V236" s="48"/>
      <c r="W236" s="48"/>
      <c r="X236" s="48"/>
      <c r="Y236" s="54" t="s">
        <v>92</v>
      </c>
      <c r="Z236" s="55" t="str">
        <f>IF(AND($M236="雇用", OR($R236="集中", $R236="期間内"),$N236&lt;&gt;"その他"),"担当開始日要追記",_xlfn.XLOOKUP($P236,プルダウン用!$S$3:$S$12,プルダウン用!T$3:T$12,"",0))</f>
        <v/>
      </c>
      <c r="AA236" s="55" t="str">
        <f>IF(AND($M236="雇用", OR($R236="集中", $R236="期間内"),$N236&lt;&gt;"その他"),"担当終了日要追記",_xlfn.XLOOKUP($P236,プルダウン用!$S$3:$S$12,プルダウン用!U$3:U$12,"",0))</f>
        <v/>
      </c>
      <c r="AB236" s="49"/>
      <c r="AC236" s="49"/>
      <c r="AD236" s="7"/>
      <c r="AE236" s="7"/>
      <c r="AF236" s="49"/>
      <c r="AG236" s="49"/>
      <c r="AH236" s="85" t="str">
        <f>_xlfn.XLOOKUP($AG236,プルダウン用!$AC$3:$AC$10,プルダウン用!AD$3:AD$10,"",0)</f>
        <v/>
      </c>
      <c r="AI236" s="85" t="str">
        <f>_xlfn.XLOOKUP($AG236,プルダウン用!$AC$3:$AC$10,プルダウン用!AE$3:AE$10,"",0)</f>
        <v/>
      </c>
      <c r="AJ236" s="85" t="str">
        <f>_xlfn.XLOOKUP($AG236,プルダウン用!$AC$3:$AC$10,プルダウン用!AF$3:AF$10,"",0)</f>
        <v/>
      </c>
      <c r="AK236" s="63"/>
      <c r="AL236" s="53"/>
      <c r="AM236" s="49"/>
      <c r="AN236" s="69" t="str">
        <f>IF($AM236="謝金経費に同じ",_xlfn.XLOOKUP(AG236,プルダウン用!$AQ$3:$AQ$12,プルダウン用!$AR$3:$AR$12,"",0),_xlfn.XLOOKUP($AM236,プルダウン用!$AH$3:$AH$5,プルダウン用!$AI$3:$AI$5,""))</f>
        <v/>
      </c>
      <c r="AO236" s="85" t="str">
        <f>IF($AN236="学内非常勤講師",_xlfn.XLOOKUP($N236,プルダウン用!$AW$3:$AW$7,プルダウン用!AX$3:AX$7,"",0),_xlfn.XLOOKUP($AN236,プルダウン用!$AQ$3:$AQ$12,プルダウン用!AS$3:AS$12,"",0))</f>
        <v/>
      </c>
      <c r="AP236" s="85" t="str">
        <f>IF($AN236="学内非常勤講師",_xlfn.XLOOKUP($N236,プルダウン用!$AW$3:$AW$7,プルダウン用!AY$3:AY$7,"",0),_xlfn.XLOOKUP($AN236,プルダウン用!$AQ$3:$AQ$12,プルダウン用!AT$3:AT$12,"",0))</f>
        <v/>
      </c>
      <c r="AQ236" s="85" t="str">
        <f>IF($AN236="学内非常勤講師",_xlfn.XLOOKUP($N236,プルダウン用!$AW$3:$AW$7,プルダウン用!AZ$3:AZ$7,"",0),_xlfn.XLOOKUP($AN236,プルダウン用!$AQ$3:$AQ$12,プルダウン用!AU$3:AU$12,"",0))</f>
        <v/>
      </c>
      <c r="AR236" s="79"/>
    </row>
    <row r="237" spans="2:44" ht="23.25" customHeight="1" x14ac:dyDescent="0.15">
      <c r="B237" s="54" t="str">
        <f t="shared" si="3"/>
        <v/>
      </c>
      <c r="C237" s="64"/>
      <c r="D237" s="64"/>
      <c r="E237" s="52"/>
      <c r="F237" s="52"/>
      <c r="G237" s="52"/>
      <c r="H237" s="53"/>
      <c r="I237" s="51"/>
      <c r="J237" s="7"/>
      <c r="K237" s="7"/>
      <c r="L237" s="52"/>
      <c r="M237" s="52"/>
      <c r="N237" s="49"/>
      <c r="O237" s="7"/>
      <c r="P237" s="50"/>
      <c r="Q237" s="51"/>
      <c r="R237" s="51"/>
      <c r="S237" s="48"/>
      <c r="T237" s="48"/>
      <c r="U237" s="48"/>
      <c r="V237" s="48"/>
      <c r="W237" s="48"/>
      <c r="X237" s="48"/>
      <c r="Y237" s="54" t="s">
        <v>92</v>
      </c>
      <c r="Z237" s="55" t="str">
        <f>IF(AND($M237="雇用", OR($R237="集中", $R237="期間内"),$N237&lt;&gt;"その他"),"担当開始日要追記",_xlfn.XLOOKUP($P237,プルダウン用!$S$3:$S$12,プルダウン用!T$3:T$12,"",0))</f>
        <v/>
      </c>
      <c r="AA237" s="55" t="str">
        <f>IF(AND($M237="雇用", OR($R237="集中", $R237="期間内"),$N237&lt;&gt;"その他"),"担当終了日要追記",_xlfn.XLOOKUP($P237,プルダウン用!$S$3:$S$12,プルダウン用!U$3:U$12,"",0))</f>
        <v/>
      </c>
      <c r="AB237" s="49"/>
      <c r="AC237" s="49"/>
      <c r="AD237" s="7"/>
      <c r="AE237" s="7"/>
      <c r="AF237" s="49"/>
      <c r="AG237" s="49"/>
      <c r="AH237" s="85" t="str">
        <f>_xlfn.XLOOKUP($AG237,プルダウン用!$AC$3:$AC$10,プルダウン用!AD$3:AD$10,"",0)</f>
        <v/>
      </c>
      <c r="AI237" s="85" t="str">
        <f>_xlfn.XLOOKUP($AG237,プルダウン用!$AC$3:$AC$10,プルダウン用!AE$3:AE$10,"",0)</f>
        <v/>
      </c>
      <c r="AJ237" s="85" t="str">
        <f>_xlfn.XLOOKUP($AG237,プルダウン用!$AC$3:$AC$10,プルダウン用!AF$3:AF$10,"",0)</f>
        <v/>
      </c>
      <c r="AK237" s="63"/>
      <c r="AL237" s="53"/>
      <c r="AM237" s="49"/>
      <c r="AN237" s="69" t="str">
        <f>IF($AM237="謝金経費に同じ",_xlfn.XLOOKUP(AG237,プルダウン用!$AQ$3:$AQ$12,プルダウン用!$AR$3:$AR$12,"",0),_xlfn.XLOOKUP($AM237,プルダウン用!$AH$3:$AH$5,プルダウン用!$AI$3:$AI$5,""))</f>
        <v/>
      </c>
      <c r="AO237" s="85" t="str">
        <f>IF($AN237="学内非常勤講師",_xlfn.XLOOKUP($N237,プルダウン用!$AW$3:$AW$7,プルダウン用!AX$3:AX$7,"",0),_xlfn.XLOOKUP($AN237,プルダウン用!$AQ$3:$AQ$12,プルダウン用!AS$3:AS$12,"",0))</f>
        <v/>
      </c>
      <c r="AP237" s="85" t="str">
        <f>IF($AN237="学内非常勤講師",_xlfn.XLOOKUP($N237,プルダウン用!$AW$3:$AW$7,プルダウン用!AY$3:AY$7,"",0),_xlfn.XLOOKUP($AN237,プルダウン用!$AQ$3:$AQ$12,プルダウン用!AT$3:AT$12,"",0))</f>
        <v/>
      </c>
      <c r="AQ237" s="85" t="str">
        <f>IF($AN237="学内非常勤講師",_xlfn.XLOOKUP($N237,プルダウン用!$AW$3:$AW$7,プルダウン用!AZ$3:AZ$7,"",0),_xlfn.XLOOKUP($AN237,プルダウン用!$AQ$3:$AQ$12,プルダウン用!AU$3:AU$12,"",0))</f>
        <v/>
      </c>
      <c r="AR237" s="79"/>
    </row>
    <row r="238" spans="2:44" ht="23.25" customHeight="1" x14ac:dyDescent="0.15">
      <c r="B238" s="54" t="str">
        <f t="shared" si="3"/>
        <v/>
      </c>
      <c r="C238" s="64"/>
      <c r="D238" s="64"/>
      <c r="E238" s="52"/>
      <c r="F238" s="52"/>
      <c r="G238" s="52"/>
      <c r="H238" s="53"/>
      <c r="I238" s="51"/>
      <c r="J238" s="7"/>
      <c r="K238" s="7"/>
      <c r="L238" s="52"/>
      <c r="M238" s="52"/>
      <c r="N238" s="49"/>
      <c r="O238" s="7"/>
      <c r="P238" s="50"/>
      <c r="Q238" s="51"/>
      <c r="R238" s="51"/>
      <c r="S238" s="48"/>
      <c r="T238" s="48"/>
      <c r="U238" s="48"/>
      <c r="V238" s="48"/>
      <c r="W238" s="48"/>
      <c r="X238" s="48"/>
      <c r="Y238" s="54" t="s">
        <v>92</v>
      </c>
      <c r="Z238" s="55" t="str">
        <f>IF(AND($M238="雇用", OR($R238="集中", $R238="期間内"),$N238&lt;&gt;"その他"),"担当開始日要追記",_xlfn.XLOOKUP($P238,プルダウン用!$S$3:$S$12,プルダウン用!T$3:T$12,"",0))</f>
        <v/>
      </c>
      <c r="AA238" s="55" t="str">
        <f>IF(AND($M238="雇用", OR($R238="集中", $R238="期間内"),$N238&lt;&gt;"その他"),"担当終了日要追記",_xlfn.XLOOKUP($P238,プルダウン用!$S$3:$S$12,プルダウン用!U$3:U$12,"",0))</f>
        <v/>
      </c>
      <c r="AB238" s="49"/>
      <c r="AC238" s="49"/>
      <c r="AD238" s="7"/>
      <c r="AE238" s="7"/>
      <c r="AF238" s="49"/>
      <c r="AG238" s="49"/>
      <c r="AH238" s="85" t="str">
        <f>_xlfn.XLOOKUP($AG238,プルダウン用!$AC$3:$AC$10,プルダウン用!AD$3:AD$10,"",0)</f>
        <v/>
      </c>
      <c r="AI238" s="85" t="str">
        <f>_xlfn.XLOOKUP($AG238,プルダウン用!$AC$3:$AC$10,プルダウン用!AE$3:AE$10,"",0)</f>
        <v/>
      </c>
      <c r="AJ238" s="85" t="str">
        <f>_xlfn.XLOOKUP($AG238,プルダウン用!$AC$3:$AC$10,プルダウン用!AF$3:AF$10,"",0)</f>
        <v/>
      </c>
      <c r="AK238" s="63"/>
      <c r="AL238" s="53"/>
      <c r="AM238" s="49"/>
      <c r="AN238" s="69" t="str">
        <f>IF($AM238="謝金経費に同じ",_xlfn.XLOOKUP(AG238,プルダウン用!$AQ$3:$AQ$12,プルダウン用!$AR$3:$AR$12,"",0),_xlfn.XLOOKUP($AM238,プルダウン用!$AH$3:$AH$5,プルダウン用!$AI$3:$AI$5,""))</f>
        <v/>
      </c>
      <c r="AO238" s="85" t="str">
        <f>IF($AN238="学内非常勤講師",_xlfn.XLOOKUP($N238,プルダウン用!$AW$3:$AW$7,プルダウン用!AX$3:AX$7,"",0),_xlfn.XLOOKUP($AN238,プルダウン用!$AQ$3:$AQ$12,プルダウン用!AS$3:AS$12,"",0))</f>
        <v/>
      </c>
      <c r="AP238" s="85" t="str">
        <f>IF($AN238="学内非常勤講師",_xlfn.XLOOKUP($N238,プルダウン用!$AW$3:$AW$7,プルダウン用!AY$3:AY$7,"",0),_xlfn.XLOOKUP($AN238,プルダウン用!$AQ$3:$AQ$12,プルダウン用!AT$3:AT$12,"",0))</f>
        <v/>
      </c>
      <c r="AQ238" s="85" t="str">
        <f>IF($AN238="学内非常勤講師",_xlfn.XLOOKUP($N238,プルダウン用!$AW$3:$AW$7,プルダウン用!AZ$3:AZ$7,"",0),_xlfn.XLOOKUP($AN238,プルダウン用!$AQ$3:$AQ$12,プルダウン用!AU$3:AU$12,"",0))</f>
        <v/>
      </c>
      <c r="AR238" s="79"/>
    </row>
    <row r="239" spans="2:44" ht="23.25" customHeight="1" x14ac:dyDescent="0.15">
      <c r="B239" s="54" t="str">
        <f t="shared" si="3"/>
        <v/>
      </c>
      <c r="C239" s="64"/>
      <c r="D239" s="64"/>
      <c r="E239" s="52"/>
      <c r="F239" s="52"/>
      <c r="G239" s="52"/>
      <c r="H239" s="53"/>
      <c r="I239" s="51"/>
      <c r="J239" s="7"/>
      <c r="K239" s="7"/>
      <c r="L239" s="52"/>
      <c r="M239" s="52"/>
      <c r="N239" s="49"/>
      <c r="O239" s="7"/>
      <c r="P239" s="50"/>
      <c r="Q239" s="51"/>
      <c r="R239" s="51"/>
      <c r="S239" s="48"/>
      <c r="T239" s="48"/>
      <c r="U239" s="48"/>
      <c r="V239" s="48"/>
      <c r="W239" s="48"/>
      <c r="X239" s="48"/>
      <c r="Y239" s="54" t="s">
        <v>92</v>
      </c>
      <c r="Z239" s="55" t="str">
        <f>IF(AND($M239="雇用", OR($R239="集中", $R239="期間内"),$N239&lt;&gt;"その他"),"担当開始日要追記",_xlfn.XLOOKUP($P239,プルダウン用!$S$3:$S$12,プルダウン用!T$3:T$12,"",0))</f>
        <v/>
      </c>
      <c r="AA239" s="55" t="str">
        <f>IF(AND($M239="雇用", OR($R239="集中", $R239="期間内"),$N239&lt;&gt;"その他"),"担当終了日要追記",_xlfn.XLOOKUP($P239,プルダウン用!$S$3:$S$12,プルダウン用!U$3:U$12,"",0))</f>
        <v/>
      </c>
      <c r="AB239" s="49"/>
      <c r="AC239" s="49"/>
      <c r="AD239" s="7"/>
      <c r="AE239" s="7"/>
      <c r="AF239" s="49"/>
      <c r="AG239" s="49"/>
      <c r="AH239" s="85" t="str">
        <f>_xlfn.XLOOKUP($AG239,プルダウン用!$AC$3:$AC$10,プルダウン用!AD$3:AD$10,"",0)</f>
        <v/>
      </c>
      <c r="AI239" s="85" t="str">
        <f>_xlfn.XLOOKUP($AG239,プルダウン用!$AC$3:$AC$10,プルダウン用!AE$3:AE$10,"",0)</f>
        <v/>
      </c>
      <c r="AJ239" s="85" t="str">
        <f>_xlfn.XLOOKUP($AG239,プルダウン用!$AC$3:$AC$10,プルダウン用!AF$3:AF$10,"",0)</f>
        <v/>
      </c>
      <c r="AK239" s="63"/>
      <c r="AL239" s="53"/>
      <c r="AM239" s="49"/>
      <c r="AN239" s="69" t="str">
        <f>IF($AM239="謝金経費に同じ",_xlfn.XLOOKUP(AG239,プルダウン用!$AQ$3:$AQ$12,プルダウン用!$AR$3:$AR$12,"",0),_xlfn.XLOOKUP($AM239,プルダウン用!$AH$3:$AH$5,プルダウン用!$AI$3:$AI$5,""))</f>
        <v/>
      </c>
      <c r="AO239" s="85" t="str">
        <f>IF($AN239="学内非常勤講師",_xlfn.XLOOKUP($N239,プルダウン用!$AW$3:$AW$7,プルダウン用!AX$3:AX$7,"",0),_xlfn.XLOOKUP($AN239,プルダウン用!$AQ$3:$AQ$12,プルダウン用!AS$3:AS$12,"",0))</f>
        <v/>
      </c>
      <c r="AP239" s="85" t="str">
        <f>IF($AN239="学内非常勤講師",_xlfn.XLOOKUP($N239,プルダウン用!$AW$3:$AW$7,プルダウン用!AY$3:AY$7,"",0),_xlfn.XLOOKUP($AN239,プルダウン用!$AQ$3:$AQ$12,プルダウン用!AT$3:AT$12,"",0))</f>
        <v/>
      </c>
      <c r="AQ239" s="85" t="str">
        <f>IF($AN239="学内非常勤講師",_xlfn.XLOOKUP($N239,プルダウン用!$AW$3:$AW$7,プルダウン用!AZ$3:AZ$7,"",0),_xlfn.XLOOKUP($AN239,プルダウン用!$AQ$3:$AQ$12,プルダウン用!AU$3:AU$12,"",0))</f>
        <v/>
      </c>
      <c r="AR239" s="79"/>
    </row>
    <row r="240" spans="2:44" ht="23.25" customHeight="1" x14ac:dyDescent="0.15">
      <c r="B240" s="54" t="str">
        <f t="shared" si="3"/>
        <v/>
      </c>
      <c r="C240" s="64"/>
      <c r="D240" s="64"/>
      <c r="E240" s="52"/>
      <c r="F240" s="52"/>
      <c r="G240" s="52"/>
      <c r="H240" s="53"/>
      <c r="I240" s="51"/>
      <c r="J240" s="7"/>
      <c r="K240" s="7"/>
      <c r="L240" s="52"/>
      <c r="M240" s="52"/>
      <c r="N240" s="49"/>
      <c r="O240" s="7"/>
      <c r="P240" s="50"/>
      <c r="Q240" s="51"/>
      <c r="R240" s="51"/>
      <c r="S240" s="48"/>
      <c r="T240" s="48"/>
      <c r="U240" s="48"/>
      <c r="V240" s="48"/>
      <c r="W240" s="48"/>
      <c r="X240" s="48"/>
      <c r="Y240" s="54" t="s">
        <v>92</v>
      </c>
      <c r="Z240" s="55" t="str">
        <f>IF(AND($M240="雇用", OR($R240="集中", $R240="期間内"),$N240&lt;&gt;"その他"),"担当開始日要追記",_xlfn.XLOOKUP($P240,プルダウン用!$S$3:$S$12,プルダウン用!T$3:T$12,"",0))</f>
        <v/>
      </c>
      <c r="AA240" s="55" t="str">
        <f>IF(AND($M240="雇用", OR($R240="集中", $R240="期間内"),$N240&lt;&gt;"その他"),"担当終了日要追記",_xlfn.XLOOKUP($P240,プルダウン用!$S$3:$S$12,プルダウン用!U$3:U$12,"",0))</f>
        <v/>
      </c>
      <c r="AB240" s="49"/>
      <c r="AC240" s="49"/>
      <c r="AD240" s="7"/>
      <c r="AE240" s="7"/>
      <c r="AF240" s="49"/>
      <c r="AG240" s="49"/>
      <c r="AH240" s="85" t="str">
        <f>_xlfn.XLOOKUP($AG240,プルダウン用!$AC$3:$AC$10,プルダウン用!AD$3:AD$10,"",0)</f>
        <v/>
      </c>
      <c r="AI240" s="85" t="str">
        <f>_xlfn.XLOOKUP($AG240,プルダウン用!$AC$3:$AC$10,プルダウン用!AE$3:AE$10,"",0)</f>
        <v/>
      </c>
      <c r="AJ240" s="85" t="str">
        <f>_xlfn.XLOOKUP($AG240,プルダウン用!$AC$3:$AC$10,プルダウン用!AF$3:AF$10,"",0)</f>
        <v/>
      </c>
      <c r="AK240" s="63"/>
      <c r="AL240" s="53"/>
      <c r="AM240" s="49"/>
      <c r="AN240" s="69" t="str">
        <f>IF($AM240="謝金経費に同じ",_xlfn.XLOOKUP(AG240,プルダウン用!$AQ$3:$AQ$12,プルダウン用!$AR$3:$AR$12,"",0),_xlfn.XLOOKUP($AM240,プルダウン用!$AH$3:$AH$5,プルダウン用!$AI$3:$AI$5,""))</f>
        <v/>
      </c>
      <c r="AO240" s="85" t="str">
        <f>IF($AN240="学内非常勤講師",_xlfn.XLOOKUP($N240,プルダウン用!$AW$3:$AW$7,プルダウン用!AX$3:AX$7,"",0),_xlfn.XLOOKUP($AN240,プルダウン用!$AQ$3:$AQ$12,プルダウン用!AS$3:AS$12,"",0))</f>
        <v/>
      </c>
      <c r="AP240" s="85" t="str">
        <f>IF($AN240="学内非常勤講師",_xlfn.XLOOKUP($N240,プルダウン用!$AW$3:$AW$7,プルダウン用!AY$3:AY$7,"",0),_xlfn.XLOOKUP($AN240,プルダウン用!$AQ$3:$AQ$12,プルダウン用!AT$3:AT$12,"",0))</f>
        <v/>
      </c>
      <c r="AQ240" s="85" t="str">
        <f>IF($AN240="学内非常勤講師",_xlfn.XLOOKUP($N240,プルダウン用!$AW$3:$AW$7,プルダウン用!AZ$3:AZ$7,"",0),_xlfn.XLOOKUP($AN240,プルダウン用!$AQ$3:$AQ$12,プルダウン用!AU$3:AU$12,"",0))</f>
        <v/>
      </c>
      <c r="AR240" s="79"/>
    </row>
    <row r="241" spans="2:44" ht="23.25" customHeight="1" x14ac:dyDescent="0.15">
      <c r="B241" s="54" t="str">
        <f t="shared" si="3"/>
        <v/>
      </c>
      <c r="C241" s="64"/>
      <c r="D241" s="64"/>
      <c r="E241" s="52"/>
      <c r="F241" s="52"/>
      <c r="G241" s="52"/>
      <c r="H241" s="53"/>
      <c r="I241" s="51"/>
      <c r="J241" s="7"/>
      <c r="K241" s="7"/>
      <c r="L241" s="52"/>
      <c r="M241" s="52"/>
      <c r="N241" s="49"/>
      <c r="O241" s="7"/>
      <c r="P241" s="50"/>
      <c r="Q241" s="51"/>
      <c r="R241" s="51"/>
      <c r="S241" s="48"/>
      <c r="T241" s="48"/>
      <c r="U241" s="48"/>
      <c r="V241" s="48"/>
      <c r="W241" s="48"/>
      <c r="X241" s="48"/>
      <c r="Y241" s="54" t="s">
        <v>92</v>
      </c>
      <c r="Z241" s="55" t="str">
        <f>IF(AND($M241="雇用", OR($R241="集中", $R241="期間内"),$N241&lt;&gt;"その他"),"担当開始日要追記",_xlfn.XLOOKUP($P241,プルダウン用!$S$3:$S$12,プルダウン用!T$3:T$12,"",0))</f>
        <v/>
      </c>
      <c r="AA241" s="55" t="str">
        <f>IF(AND($M241="雇用", OR($R241="集中", $R241="期間内"),$N241&lt;&gt;"その他"),"担当終了日要追記",_xlfn.XLOOKUP($P241,プルダウン用!$S$3:$S$12,プルダウン用!U$3:U$12,"",0))</f>
        <v/>
      </c>
      <c r="AB241" s="49"/>
      <c r="AC241" s="49"/>
      <c r="AD241" s="7"/>
      <c r="AE241" s="7"/>
      <c r="AF241" s="49"/>
      <c r="AG241" s="49"/>
      <c r="AH241" s="85" t="str">
        <f>_xlfn.XLOOKUP($AG241,プルダウン用!$AC$3:$AC$10,プルダウン用!AD$3:AD$10,"",0)</f>
        <v/>
      </c>
      <c r="AI241" s="85" t="str">
        <f>_xlfn.XLOOKUP($AG241,プルダウン用!$AC$3:$AC$10,プルダウン用!AE$3:AE$10,"",0)</f>
        <v/>
      </c>
      <c r="AJ241" s="85" t="str">
        <f>_xlfn.XLOOKUP($AG241,プルダウン用!$AC$3:$AC$10,プルダウン用!AF$3:AF$10,"",0)</f>
        <v/>
      </c>
      <c r="AK241" s="63"/>
      <c r="AL241" s="53"/>
      <c r="AM241" s="49"/>
      <c r="AN241" s="69" t="str">
        <f>IF($AM241="謝金経費に同じ",_xlfn.XLOOKUP(AG241,プルダウン用!$AQ$3:$AQ$12,プルダウン用!$AR$3:$AR$12,"",0),_xlfn.XLOOKUP($AM241,プルダウン用!$AH$3:$AH$5,プルダウン用!$AI$3:$AI$5,""))</f>
        <v/>
      </c>
      <c r="AO241" s="85" t="str">
        <f>IF($AN241="学内非常勤講師",_xlfn.XLOOKUP($N241,プルダウン用!$AW$3:$AW$7,プルダウン用!AX$3:AX$7,"",0),_xlfn.XLOOKUP($AN241,プルダウン用!$AQ$3:$AQ$12,プルダウン用!AS$3:AS$12,"",0))</f>
        <v/>
      </c>
      <c r="AP241" s="85" t="str">
        <f>IF($AN241="学内非常勤講師",_xlfn.XLOOKUP($N241,プルダウン用!$AW$3:$AW$7,プルダウン用!AY$3:AY$7,"",0),_xlfn.XLOOKUP($AN241,プルダウン用!$AQ$3:$AQ$12,プルダウン用!AT$3:AT$12,"",0))</f>
        <v/>
      </c>
      <c r="AQ241" s="85" t="str">
        <f>IF($AN241="学内非常勤講師",_xlfn.XLOOKUP($N241,プルダウン用!$AW$3:$AW$7,プルダウン用!AZ$3:AZ$7,"",0),_xlfn.XLOOKUP($AN241,プルダウン用!$AQ$3:$AQ$12,プルダウン用!AU$3:AU$12,"",0))</f>
        <v/>
      </c>
      <c r="AR241" s="79"/>
    </row>
    <row r="242" spans="2:44" ht="23.25" customHeight="1" x14ac:dyDescent="0.15">
      <c r="B242" s="54" t="str">
        <f t="shared" si="3"/>
        <v/>
      </c>
      <c r="C242" s="64"/>
      <c r="D242" s="64"/>
      <c r="E242" s="52"/>
      <c r="F242" s="52"/>
      <c r="G242" s="52"/>
      <c r="H242" s="53"/>
      <c r="I242" s="51"/>
      <c r="J242" s="7"/>
      <c r="K242" s="7"/>
      <c r="L242" s="52"/>
      <c r="M242" s="52"/>
      <c r="N242" s="49"/>
      <c r="O242" s="7"/>
      <c r="P242" s="50"/>
      <c r="Q242" s="51"/>
      <c r="R242" s="51"/>
      <c r="S242" s="48"/>
      <c r="T242" s="48"/>
      <c r="U242" s="48"/>
      <c r="V242" s="48"/>
      <c r="W242" s="48"/>
      <c r="X242" s="48"/>
      <c r="Y242" s="54" t="s">
        <v>92</v>
      </c>
      <c r="Z242" s="55" t="str">
        <f>IF(AND($M242="雇用", OR($R242="集中", $R242="期間内"),$N242&lt;&gt;"その他"),"担当開始日要追記",_xlfn.XLOOKUP($P242,プルダウン用!$S$3:$S$12,プルダウン用!T$3:T$12,"",0))</f>
        <v/>
      </c>
      <c r="AA242" s="55" t="str">
        <f>IF(AND($M242="雇用", OR($R242="集中", $R242="期間内"),$N242&lt;&gt;"その他"),"担当終了日要追記",_xlfn.XLOOKUP($P242,プルダウン用!$S$3:$S$12,プルダウン用!U$3:U$12,"",0))</f>
        <v/>
      </c>
      <c r="AB242" s="49"/>
      <c r="AC242" s="49"/>
      <c r="AD242" s="7"/>
      <c r="AE242" s="7"/>
      <c r="AF242" s="49"/>
      <c r="AG242" s="49"/>
      <c r="AH242" s="85" t="str">
        <f>_xlfn.XLOOKUP($AG242,プルダウン用!$AC$3:$AC$10,プルダウン用!AD$3:AD$10,"",0)</f>
        <v/>
      </c>
      <c r="AI242" s="85" t="str">
        <f>_xlfn.XLOOKUP($AG242,プルダウン用!$AC$3:$AC$10,プルダウン用!AE$3:AE$10,"",0)</f>
        <v/>
      </c>
      <c r="AJ242" s="85" t="str">
        <f>_xlfn.XLOOKUP($AG242,プルダウン用!$AC$3:$AC$10,プルダウン用!AF$3:AF$10,"",0)</f>
        <v/>
      </c>
      <c r="AK242" s="63"/>
      <c r="AL242" s="53"/>
      <c r="AM242" s="49"/>
      <c r="AN242" s="69" t="str">
        <f>IF($AM242="謝金経費に同じ",_xlfn.XLOOKUP(AG242,プルダウン用!$AQ$3:$AQ$12,プルダウン用!$AR$3:$AR$12,"",0),_xlfn.XLOOKUP($AM242,プルダウン用!$AH$3:$AH$5,プルダウン用!$AI$3:$AI$5,""))</f>
        <v/>
      </c>
      <c r="AO242" s="85" t="str">
        <f>IF($AN242="学内非常勤講師",_xlfn.XLOOKUP($N242,プルダウン用!$AW$3:$AW$7,プルダウン用!AX$3:AX$7,"",0),_xlfn.XLOOKUP($AN242,プルダウン用!$AQ$3:$AQ$12,プルダウン用!AS$3:AS$12,"",0))</f>
        <v/>
      </c>
      <c r="AP242" s="85" t="str">
        <f>IF($AN242="学内非常勤講師",_xlfn.XLOOKUP($N242,プルダウン用!$AW$3:$AW$7,プルダウン用!AY$3:AY$7,"",0),_xlfn.XLOOKUP($AN242,プルダウン用!$AQ$3:$AQ$12,プルダウン用!AT$3:AT$12,"",0))</f>
        <v/>
      </c>
      <c r="AQ242" s="85" t="str">
        <f>IF($AN242="学内非常勤講師",_xlfn.XLOOKUP($N242,プルダウン用!$AW$3:$AW$7,プルダウン用!AZ$3:AZ$7,"",0),_xlfn.XLOOKUP($AN242,プルダウン用!$AQ$3:$AQ$12,プルダウン用!AU$3:AU$12,"",0))</f>
        <v/>
      </c>
      <c r="AR242" s="79"/>
    </row>
    <row r="243" spans="2:44" ht="23.25" customHeight="1" x14ac:dyDescent="0.15">
      <c r="B243" s="54" t="str">
        <f t="shared" si="3"/>
        <v/>
      </c>
      <c r="C243" s="64"/>
      <c r="D243" s="64"/>
      <c r="E243" s="52"/>
      <c r="F243" s="52"/>
      <c r="G243" s="52"/>
      <c r="H243" s="53"/>
      <c r="I243" s="51"/>
      <c r="J243" s="7"/>
      <c r="K243" s="7"/>
      <c r="L243" s="52"/>
      <c r="M243" s="52"/>
      <c r="N243" s="49"/>
      <c r="O243" s="7"/>
      <c r="P243" s="50"/>
      <c r="Q243" s="51"/>
      <c r="R243" s="51"/>
      <c r="S243" s="48"/>
      <c r="T243" s="48"/>
      <c r="U243" s="48"/>
      <c r="V243" s="48"/>
      <c r="W243" s="48"/>
      <c r="X243" s="48"/>
      <c r="Y243" s="54" t="s">
        <v>92</v>
      </c>
      <c r="Z243" s="55" t="str">
        <f>IF(AND($M243="雇用", OR($R243="集中", $R243="期間内"),$N243&lt;&gt;"その他"),"担当開始日要追記",_xlfn.XLOOKUP($P243,プルダウン用!$S$3:$S$12,プルダウン用!T$3:T$12,"",0))</f>
        <v/>
      </c>
      <c r="AA243" s="55" t="str">
        <f>IF(AND($M243="雇用", OR($R243="集中", $R243="期間内"),$N243&lt;&gt;"その他"),"担当終了日要追記",_xlfn.XLOOKUP($P243,プルダウン用!$S$3:$S$12,プルダウン用!U$3:U$12,"",0))</f>
        <v/>
      </c>
      <c r="AB243" s="49"/>
      <c r="AC243" s="49"/>
      <c r="AD243" s="7"/>
      <c r="AE243" s="7"/>
      <c r="AF243" s="49"/>
      <c r="AG243" s="49"/>
      <c r="AH243" s="85" t="str">
        <f>_xlfn.XLOOKUP($AG243,プルダウン用!$AC$3:$AC$10,プルダウン用!AD$3:AD$10,"",0)</f>
        <v/>
      </c>
      <c r="AI243" s="85" t="str">
        <f>_xlfn.XLOOKUP($AG243,プルダウン用!$AC$3:$AC$10,プルダウン用!AE$3:AE$10,"",0)</f>
        <v/>
      </c>
      <c r="AJ243" s="85" t="str">
        <f>_xlfn.XLOOKUP($AG243,プルダウン用!$AC$3:$AC$10,プルダウン用!AF$3:AF$10,"",0)</f>
        <v/>
      </c>
      <c r="AK243" s="63"/>
      <c r="AL243" s="53"/>
      <c r="AM243" s="49"/>
      <c r="AN243" s="69" t="str">
        <f>IF($AM243="謝金経費に同じ",_xlfn.XLOOKUP(AG243,プルダウン用!$AQ$3:$AQ$12,プルダウン用!$AR$3:$AR$12,"",0),_xlfn.XLOOKUP($AM243,プルダウン用!$AH$3:$AH$5,プルダウン用!$AI$3:$AI$5,""))</f>
        <v/>
      </c>
      <c r="AO243" s="85" t="str">
        <f>IF($AN243="学内非常勤講師",_xlfn.XLOOKUP($N243,プルダウン用!$AW$3:$AW$7,プルダウン用!AX$3:AX$7,"",0),_xlfn.XLOOKUP($AN243,プルダウン用!$AQ$3:$AQ$12,プルダウン用!AS$3:AS$12,"",0))</f>
        <v/>
      </c>
      <c r="AP243" s="85" t="str">
        <f>IF($AN243="学内非常勤講師",_xlfn.XLOOKUP($N243,プルダウン用!$AW$3:$AW$7,プルダウン用!AY$3:AY$7,"",0),_xlfn.XLOOKUP($AN243,プルダウン用!$AQ$3:$AQ$12,プルダウン用!AT$3:AT$12,"",0))</f>
        <v/>
      </c>
      <c r="AQ243" s="85" t="str">
        <f>IF($AN243="学内非常勤講師",_xlfn.XLOOKUP($N243,プルダウン用!$AW$3:$AW$7,プルダウン用!AZ$3:AZ$7,"",0),_xlfn.XLOOKUP($AN243,プルダウン用!$AQ$3:$AQ$12,プルダウン用!AU$3:AU$12,"",0))</f>
        <v/>
      </c>
      <c r="AR243" s="79"/>
    </row>
    <row r="244" spans="2:44" ht="23.25" customHeight="1" x14ac:dyDescent="0.15">
      <c r="B244" s="54" t="str">
        <f t="shared" si="3"/>
        <v/>
      </c>
      <c r="C244" s="64"/>
      <c r="D244" s="64"/>
      <c r="E244" s="52"/>
      <c r="F244" s="52"/>
      <c r="G244" s="52"/>
      <c r="H244" s="53"/>
      <c r="I244" s="51"/>
      <c r="J244" s="7"/>
      <c r="K244" s="7"/>
      <c r="L244" s="52"/>
      <c r="M244" s="52"/>
      <c r="N244" s="49"/>
      <c r="O244" s="7"/>
      <c r="P244" s="50"/>
      <c r="Q244" s="51"/>
      <c r="R244" s="51"/>
      <c r="S244" s="48"/>
      <c r="T244" s="48"/>
      <c r="U244" s="48"/>
      <c r="V244" s="48"/>
      <c r="W244" s="48"/>
      <c r="X244" s="48"/>
      <c r="Y244" s="54" t="s">
        <v>92</v>
      </c>
      <c r="Z244" s="55" t="str">
        <f>IF(AND($M244="雇用", OR($R244="集中", $R244="期間内"),$N244&lt;&gt;"その他"),"担当開始日要追記",_xlfn.XLOOKUP($P244,プルダウン用!$S$3:$S$12,プルダウン用!T$3:T$12,"",0))</f>
        <v/>
      </c>
      <c r="AA244" s="55" t="str">
        <f>IF(AND($M244="雇用", OR($R244="集中", $R244="期間内"),$N244&lt;&gt;"その他"),"担当終了日要追記",_xlfn.XLOOKUP($P244,プルダウン用!$S$3:$S$12,プルダウン用!U$3:U$12,"",0))</f>
        <v/>
      </c>
      <c r="AB244" s="49"/>
      <c r="AC244" s="49"/>
      <c r="AD244" s="7"/>
      <c r="AE244" s="7"/>
      <c r="AF244" s="49"/>
      <c r="AG244" s="49"/>
      <c r="AH244" s="85" t="str">
        <f>_xlfn.XLOOKUP($AG244,プルダウン用!$AC$3:$AC$10,プルダウン用!AD$3:AD$10,"",0)</f>
        <v/>
      </c>
      <c r="AI244" s="85" t="str">
        <f>_xlfn.XLOOKUP($AG244,プルダウン用!$AC$3:$AC$10,プルダウン用!AE$3:AE$10,"",0)</f>
        <v/>
      </c>
      <c r="AJ244" s="85" t="str">
        <f>_xlfn.XLOOKUP($AG244,プルダウン用!$AC$3:$AC$10,プルダウン用!AF$3:AF$10,"",0)</f>
        <v/>
      </c>
      <c r="AK244" s="63"/>
      <c r="AL244" s="53"/>
      <c r="AM244" s="49"/>
      <c r="AN244" s="69" t="str">
        <f>IF($AM244="謝金経費に同じ",_xlfn.XLOOKUP(AG244,プルダウン用!$AQ$3:$AQ$12,プルダウン用!$AR$3:$AR$12,"",0),_xlfn.XLOOKUP($AM244,プルダウン用!$AH$3:$AH$5,プルダウン用!$AI$3:$AI$5,""))</f>
        <v/>
      </c>
      <c r="AO244" s="85" t="str">
        <f>IF($AN244="学内非常勤講師",_xlfn.XLOOKUP($N244,プルダウン用!$AW$3:$AW$7,プルダウン用!AX$3:AX$7,"",0),_xlfn.XLOOKUP($AN244,プルダウン用!$AQ$3:$AQ$12,プルダウン用!AS$3:AS$12,"",0))</f>
        <v/>
      </c>
      <c r="AP244" s="85" t="str">
        <f>IF($AN244="学内非常勤講師",_xlfn.XLOOKUP($N244,プルダウン用!$AW$3:$AW$7,プルダウン用!AY$3:AY$7,"",0),_xlfn.XLOOKUP($AN244,プルダウン用!$AQ$3:$AQ$12,プルダウン用!AT$3:AT$12,"",0))</f>
        <v/>
      </c>
      <c r="AQ244" s="85" t="str">
        <f>IF($AN244="学内非常勤講師",_xlfn.XLOOKUP($N244,プルダウン用!$AW$3:$AW$7,プルダウン用!AZ$3:AZ$7,"",0),_xlfn.XLOOKUP($AN244,プルダウン用!$AQ$3:$AQ$12,プルダウン用!AU$3:AU$12,"",0))</f>
        <v/>
      </c>
      <c r="AR244" s="79"/>
    </row>
    <row r="245" spans="2:44" ht="23.25" customHeight="1" x14ac:dyDescent="0.15">
      <c r="B245" s="54" t="str">
        <f t="shared" si="3"/>
        <v/>
      </c>
      <c r="C245" s="64"/>
      <c r="D245" s="64"/>
      <c r="E245" s="52"/>
      <c r="F245" s="52"/>
      <c r="G245" s="52"/>
      <c r="H245" s="53"/>
      <c r="I245" s="51"/>
      <c r="J245" s="7"/>
      <c r="K245" s="7"/>
      <c r="L245" s="52"/>
      <c r="M245" s="52"/>
      <c r="N245" s="49"/>
      <c r="O245" s="7"/>
      <c r="P245" s="50"/>
      <c r="Q245" s="51"/>
      <c r="R245" s="51"/>
      <c r="S245" s="48"/>
      <c r="T245" s="48"/>
      <c r="U245" s="48"/>
      <c r="V245" s="48"/>
      <c r="W245" s="48"/>
      <c r="X245" s="48"/>
      <c r="Y245" s="54" t="s">
        <v>92</v>
      </c>
      <c r="Z245" s="55" t="str">
        <f>IF(AND($M245="雇用", OR($R245="集中", $R245="期間内"),$N245&lt;&gt;"その他"),"担当開始日要追記",_xlfn.XLOOKUP($P245,プルダウン用!$S$3:$S$12,プルダウン用!T$3:T$12,"",0))</f>
        <v/>
      </c>
      <c r="AA245" s="55" t="str">
        <f>IF(AND($M245="雇用", OR($R245="集中", $R245="期間内"),$N245&lt;&gt;"その他"),"担当終了日要追記",_xlfn.XLOOKUP($P245,プルダウン用!$S$3:$S$12,プルダウン用!U$3:U$12,"",0))</f>
        <v/>
      </c>
      <c r="AB245" s="49"/>
      <c r="AC245" s="49"/>
      <c r="AD245" s="7"/>
      <c r="AE245" s="7"/>
      <c r="AF245" s="49"/>
      <c r="AG245" s="49"/>
      <c r="AH245" s="85" t="str">
        <f>_xlfn.XLOOKUP($AG245,プルダウン用!$AC$3:$AC$10,プルダウン用!AD$3:AD$10,"",0)</f>
        <v/>
      </c>
      <c r="AI245" s="85" t="str">
        <f>_xlfn.XLOOKUP($AG245,プルダウン用!$AC$3:$AC$10,プルダウン用!AE$3:AE$10,"",0)</f>
        <v/>
      </c>
      <c r="AJ245" s="85" t="str">
        <f>_xlfn.XLOOKUP($AG245,プルダウン用!$AC$3:$AC$10,プルダウン用!AF$3:AF$10,"",0)</f>
        <v/>
      </c>
      <c r="AK245" s="63"/>
      <c r="AL245" s="53"/>
      <c r="AM245" s="49"/>
      <c r="AN245" s="69" t="str">
        <f>IF($AM245="謝金経費に同じ",_xlfn.XLOOKUP(AG245,プルダウン用!$AQ$3:$AQ$12,プルダウン用!$AR$3:$AR$12,"",0),_xlfn.XLOOKUP($AM245,プルダウン用!$AH$3:$AH$5,プルダウン用!$AI$3:$AI$5,""))</f>
        <v/>
      </c>
      <c r="AO245" s="85" t="str">
        <f>IF($AN245="学内非常勤講師",_xlfn.XLOOKUP($N245,プルダウン用!$AW$3:$AW$7,プルダウン用!AX$3:AX$7,"",0),_xlfn.XLOOKUP($AN245,プルダウン用!$AQ$3:$AQ$12,プルダウン用!AS$3:AS$12,"",0))</f>
        <v/>
      </c>
      <c r="AP245" s="85" t="str">
        <f>IF($AN245="学内非常勤講師",_xlfn.XLOOKUP($N245,プルダウン用!$AW$3:$AW$7,プルダウン用!AY$3:AY$7,"",0),_xlfn.XLOOKUP($AN245,プルダウン用!$AQ$3:$AQ$12,プルダウン用!AT$3:AT$12,"",0))</f>
        <v/>
      </c>
      <c r="AQ245" s="85" t="str">
        <f>IF($AN245="学内非常勤講師",_xlfn.XLOOKUP($N245,プルダウン用!$AW$3:$AW$7,プルダウン用!AZ$3:AZ$7,"",0),_xlfn.XLOOKUP($AN245,プルダウン用!$AQ$3:$AQ$12,プルダウン用!AU$3:AU$12,"",0))</f>
        <v/>
      </c>
      <c r="AR245" s="79"/>
    </row>
    <row r="246" spans="2:44" ht="23.25" customHeight="1" x14ac:dyDescent="0.15">
      <c r="B246" s="54" t="str">
        <f t="shared" si="3"/>
        <v/>
      </c>
      <c r="C246" s="64"/>
      <c r="D246" s="64"/>
      <c r="E246" s="52"/>
      <c r="F246" s="52"/>
      <c r="G246" s="52"/>
      <c r="H246" s="53"/>
      <c r="I246" s="51"/>
      <c r="J246" s="7"/>
      <c r="K246" s="7"/>
      <c r="L246" s="52"/>
      <c r="M246" s="52"/>
      <c r="N246" s="49"/>
      <c r="O246" s="7"/>
      <c r="P246" s="50"/>
      <c r="Q246" s="51"/>
      <c r="R246" s="51"/>
      <c r="S246" s="48"/>
      <c r="T246" s="48"/>
      <c r="U246" s="48"/>
      <c r="V246" s="48"/>
      <c r="W246" s="48"/>
      <c r="X246" s="48"/>
      <c r="Y246" s="54" t="s">
        <v>92</v>
      </c>
      <c r="Z246" s="55" t="str">
        <f>IF(AND($M246="雇用", OR($R246="集中", $R246="期間内"),$N246&lt;&gt;"その他"),"担当開始日要追記",_xlfn.XLOOKUP($P246,プルダウン用!$S$3:$S$12,プルダウン用!T$3:T$12,"",0))</f>
        <v/>
      </c>
      <c r="AA246" s="55" t="str">
        <f>IF(AND($M246="雇用", OR($R246="集中", $R246="期間内"),$N246&lt;&gt;"その他"),"担当終了日要追記",_xlfn.XLOOKUP($P246,プルダウン用!$S$3:$S$12,プルダウン用!U$3:U$12,"",0))</f>
        <v/>
      </c>
      <c r="AB246" s="49"/>
      <c r="AC246" s="49"/>
      <c r="AD246" s="7"/>
      <c r="AE246" s="7"/>
      <c r="AF246" s="49"/>
      <c r="AG246" s="49"/>
      <c r="AH246" s="85" t="str">
        <f>_xlfn.XLOOKUP($AG246,プルダウン用!$AC$3:$AC$10,プルダウン用!AD$3:AD$10,"",0)</f>
        <v/>
      </c>
      <c r="AI246" s="85" t="str">
        <f>_xlfn.XLOOKUP($AG246,プルダウン用!$AC$3:$AC$10,プルダウン用!AE$3:AE$10,"",0)</f>
        <v/>
      </c>
      <c r="AJ246" s="85" t="str">
        <f>_xlfn.XLOOKUP($AG246,プルダウン用!$AC$3:$AC$10,プルダウン用!AF$3:AF$10,"",0)</f>
        <v/>
      </c>
      <c r="AK246" s="63"/>
      <c r="AL246" s="53"/>
      <c r="AM246" s="49"/>
      <c r="AN246" s="69" t="str">
        <f>IF($AM246="謝金経費に同じ",_xlfn.XLOOKUP(AG246,プルダウン用!$AQ$3:$AQ$12,プルダウン用!$AR$3:$AR$12,"",0),_xlfn.XLOOKUP($AM246,プルダウン用!$AH$3:$AH$5,プルダウン用!$AI$3:$AI$5,""))</f>
        <v/>
      </c>
      <c r="AO246" s="85" t="str">
        <f>IF($AN246="学内非常勤講師",_xlfn.XLOOKUP($N246,プルダウン用!$AW$3:$AW$7,プルダウン用!AX$3:AX$7,"",0),_xlfn.XLOOKUP($AN246,プルダウン用!$AQ$3:$AQ$12,プルダウン用!AS$3:AS$12,"",0))</f>
        <v/>
      </c>
      <c r="AP246" s="85" t="str">
        <f>IF($AN246="学内非常勤講師",_xlfn.XLOOKUP($N246,プルダウン用!$AW$3:$AW$7,プルダウン用!AY$3:AY$7,"",0),_xlfn.XLOOKUP($AN246,プルダウン用!$AQ$3:$AQ$12,プルダウン用!AT$3:AT$12,"",0))</f>
        <v/>
      </c>
      <c r="AQ246" s="85" t="str">
        <f>IF($AN246="学内非常勤講師",_xlfn.XLOOKUP($N246,プルダウン用!$AW$3:$AW$7,プルダウン用!AZ$3:AZ$7,"",0),_xlfn.XLOOKUP($AN246,プルダウン用!$AQ$3:$AQ$12,プルダウン用!AU$3:AU$12,"",0))</f>
        <v/>
      </c>
      <c r="AR246" s="79"/>
    </row>
    <row r="247" spans="2:44" ht="23.25" customHeight="1" x14ac:dyDescent="0.15">
      <c r="B247" s="54" t="str">
        <f t="shared" si="3"/>
        <v/>
      </c>
      <c r="C247" s="64"/>
      <c r="D247" s="64"/>
      <c r="E247" s="52"/>
      <c r="F247" s="52"/>
      <c r="G247" s="52"/>
      <c r="H247" s="53"/>
      <c r="I247" s="51"/>
      <c r="J247" s="7"/>
      <c r="K247" s="7"/>
      <c r="L247" s="52"/>
      <c r="M247" s="52"/>
      <c r="N247" s="49"/>
      <c r="O247" s="7"/>
      <c r="P247" s="50"/>
      <c r="Q247" s="51"/>
      <c r="R247" s="51"/>
      <c r="S247" s="48"/>
      <c r="T247" s="48"/>
      <c r="U247" s="48"/>
      <c r="V247" s="48"/>
      <c r="W247" s="48"/>
      <c r="X247" s="48"/>
      <c r="Y247" s="54" t="s">
        <v>92</v>
      </c>
      <c r="Z247" s="55" t="str">
        <f>IF(AND($M247="雇用", OR($R247="集中", $R247="期間内"),$N247&lt;&gt;"その他"),"担当開始日要追記",_xlfn.XLOOKUP($P247,プルダウン用!$S$3:$S$12,プルダウン用!T$3:T$12,"",0))</f>
        <v/>
      </c>
      <c r="AA247" s="55" t="str">
        <f>IF(AND($M247="雇用", OR($R247="集中", $R247="期間内"),$N247&lt;&gt;"その他"),"担当終了日要追記",_xlfn.XLOOKUP($P247,プルダウン用!$S$3:$S$12,プルダウン用!U$3:U$12,"",0))</f>
        <v/>
      </c>
      <c r="AB247" s="49"/>
      <c r="AC247" s="49"/>
      <c r="AD247" s="7"/>
      <c r="AE247" s="7"/>
      <c r="AF247" s="49"/>
      <c r="AG247" s="49"/>
      <c r="AH247" s="85" t="str">
        <f>_xlfn.XLOOKUP($AG247,プルダウン用!$AC$3:$AC$10,プルダウン用!AD$3:AD$10,"",0)</f>
        <v/>
      </c>
      <c r="AI247" s="85" t="str">
        <f>_xlfn.XLOOKUP($AG247,プルダウン用!$AC$3:$AC$10,プルダウン用!AE$3:AE$10,"",0)</f>
        <v/>
      </c>
      <c r="AJ247" s="85" t="str">
        <f>_xlfn.XLOOKUP($AG247,プルダウン用!$AC$3:$AC$10,プルダウン用!AF$3:AF$10,"",0)</f>
        <v/>
      </c>
      <c r="AK247" s="63"/>
      <c r="AL247" s="53"/>
      <c r="AM247" s="49"/>
      <c r="AN247" s="69" t="str">
        <f>IF($AM247="謝金経費に同じ",_xlfn.XLOOKUP(AG247,プルダウン用!$AQ$3:$AQ$12,プルダウン用!$AR$3:$AR$12,"",0),_xlfn.XLOOKUP($AM247,プルダウン用!$AH$3:$AH$5,プルダウン用!$AI$3:$AI$5,""))</f>
        <v/>
      </c>
      <c r="AO247" s="85" t="str">
        <f>IF($AN247="学内非常勤講師",_xlfn.XLOOKUP($N247,プルダウン用!$AW$3:$AW$7,プルダウン用!AX$3:AX$7,"",0),_xlfn.XLOOKUP($AN247,プルダウン用!$AQ$3:$AQ$12,プルダウン用!AS$3:AS$12,"",0))</f>
        <v/>
      </c>
      <c r="AP247" s="85" t="str">
        <f>IF($AN247="学内非常勤講師",_xlfn.XLOOKUP($N247,プルダウン用!$AW$3:$AW$7,プルダウン用!AY$3:AY$7,"",0),_xlfn.XLOOKUP($AN247,プルダウン用!$AQ$3:$AQ$12,プルダウン用!AT$3:AT$12,"",0))</f>
        <v/>
      </c>
      <c r="AQ247" s="85" t="str">
        <f>IF($AN247="学内非常勤講師",_xlfn.XLOOKUP($N247,プルダウン用!$AW$3:$AW$7,プルダウン用!AZ$3:AZ$7,"",0),_xlfn.XLOOKUP($AN247,プルダウン用!$AQ$3:$AQ$12,プルダウン用!AU$3:AU$12,"",0))</f>
        <v/>
      </c>
      <c r="AR247" s="79"/>
    </row>
    <row r="248" spans="2:44" ht="23.25" customHeight="1" x14ac:dyDescent="0.15">
      <c r="B248" s="54" t="str">
        <f t="shared" si="3"/>
        <v/>
      </c>
      <c r="C248" s="64"/>
      <c r="D248" s="64"/>
      <c r="E248" s="52"/>
      <c r="F248" s="52"/>
      <c r="G248" s="52"/>
      <c r="H248" s="53"/>
      <c r="I248" s="51"/>
      <c r="J248" s="7"/>
      <c r="K248" s="7"/>
      <c r="L248" s="52"/>
      <c r="M248" s="52"/>
      <c r="N248" s="49"/>
      <c r="O248" s="7"/>
      <c r="P248" s="50"/>
      <c r="Q248" s="51"/>
      <c r="R248" s="51"/>
      <c r="S248" s="48"/>
      <c r="T248" s="48"/>
      <c r="U248" s="48"/>
      <c r="V248" s="48"/>
      <c r="W248" s="48"/>
      <c r="X248" s="48"/>
      <c r="Y248" s="54" t="s">
        <v>92</v>
      </c>
      <c r="Z248" s="55" t="str">
        <f>IF(AND($M248="雇用", OR($R248="集中", $R248="期間内"),$N248&lt;&gt;"その他"),"担当開始日要追記",_xlfn.XLOOKUP($P248,プルダウン用!$S$3:$S$12,プルダウン用!T$3:T$12,"",0))</f>
        <v/>
      </c>
      <c r="AA248" s="55" t="str">
        <f>IF(AND($M248="雇用", OR($R248="集中", $R248="期間内"),$N248&lt;&gt;"その他"),"担当終了日要追記",_xlfn.XLOOKUP($P248,プルダウン用!$S$3:$S$12,プルダウン用!U$3:U$12,"",0))</f>
        <v/>
      </c>
      <c r="AB248" s="49"/>
      <c r="AC248" s="49"/>
      <c r="AD248" s="7"/>
      <c r="AE248" s="7"/>
      <c r="AF248" s="49"/>
      <c r="AG248" s="49"/>
      <c r="AH248" s="85" t="str">
        <f>_xlfn.XLOOKUP($AG248,プルダウン用!$AC$3:$AC$10,プルダウン用!AD$3:AD$10,"",0)</f>
        <v/>
      </c>
      <c r="AI248" s="85" t="str">
        <f>_xlfn.XLOOKUP($AG248,プルダウン用!$AC$3:$AC$10,プルダウン用!AE$3:AE$10,"",0)</f>
        <v/>
      </c>
      <c r="AJ248" s="85" t="str">
        <f>_xlfn.XLOOKUP($AG248,プルダウン用!$AC$3:$AC$10,プルダウン用!AF$3:AF$10,"",0)</f>
        <v/>
      </c>
      <c r="AK248" s="63"/>
      <c r="AL248" s="53"/>
      <c r="AM248" s="49"/>
      <c r="AN248" s="69" t="str">
        <f>IF($AM248="謝金経費に同じ",_xlfn.XLOOKUP(AG248,プルダウン用!$AQ$3:$AQ$12,プルダウン用!$AR$3:$AR$12,"",0),_xlfn.XLOOKUP($AM248,プルダウン用!$AH$3:$AH$5,プルダウン用!$AI$3:$AI$5,""))</f>
        <v/>
      </c>
      <c r="AO248" s="85" t="str">
        <f>IF($AN248="学内非常勤講師",_xlfn.XLOOKUP($N248,プルダウン用!$AW$3:$AW$7,プルダウン用!AX$3:AX$7,"",0),_xlfn.XLOOKUP($AN248,プルダウン用!$AQ$3:$AQ$12,プルダウン用!AS$3:AS$12,"",0))</f>
        <v/>
      </c>
      <c r="AP248" s="85" t="str">
        <f>IF($AN248="学内非常勤講師",_xlfn.XLOOKUP($N248,プルダウン用!$AW$3:$AW$7,プルダウン用!AY$3:AY$7,"",0),_xlfn.XLOOKUP($AN248,プルダウン用!$AQ$3:$AQ$12,プルダウン用!AT$3:AT$12,"",0))</f>
        <v/>
      </c>
      <c r="AQ248" s="85" t="str">
        <f>IF($AN248="学内非常勤講師",_xlfn.XLOOKUP($N248,プルダウン用!$AW$3:$AW$7,プルダウン用!AZ$3:AZ$7,"",0),_xlfn.XLOOKUP($AN248,プルダウン用!$AQ$3:$AQ$12,プルダウン用!AU$3:AU$12,"",0))</f>
        <v/>
      </c>
      <c r="AR248" s="79"/>
    </row>
    <row r="249" spans="2:44" ht="23.25" customHeight="1" x14ac:dyDescent="0.15">
      <c r="B249" s="54" t="str">
        <f t="shared" si="3"/>
        <v/>
      </c>
      <c r="C249" s="64"/>
      <c r="D249" s="64"/>
      <c r="E249" s="52"/>
      <c r="F249" s="52"/>
      <c r="G249" s="52"/>
      <c r="H249" s="53"/>
      <c r="I249" s="51"/>
      <c r="J249" s="7"/>
      <c r="K249" s="7"/>
      <c r="L249" s="52"/>
      <c r="M249" s="52"/>
      <c r="N249" s="49"/>
      <c r="O249" s="7"/>
      <c r="P249" s="50"/>
      <c r="Q249" s="51"/>
      <c r="R249" s="51"/>
      <c r="S249" s="48"/>
      <c r="T249" s="48"/>
      <c r="U249" s="48"/>
      <c r="V249" s="48"/>
      <c r="W249" s="48"/>
      <c r="X249" s="48"/>
      <c r="Y249" s="54" t="s">
        <v>92</v>
      </c>
      <c r="Z249" s="55" t="str">
        <f>IF(AND($M249="雇用", OR($R249="集中", $R249="期間内"),$N249&lt;&gt;"その他"),"担当開始日要追記",_xlfn.XLOOKUP($P249,プルダウン用!$S$3:$S$12,プルダウン用!T$3:T$12,"",0))</f>
        <v/>
      </c>
      <c r="AA249" s="55" t="str">
        <f>IF(AND($M249="雇用", OR($R249="集中", $R249="期間内"),$N249&lt;&gt;"その他"),"担当終了日要追記",_xlfn.XLOOKUP($P249,プルダウン用!$S$3:$S$12,プルダウン用!U$3:U$12,"",0))</f>
        <v/>
      </c>
      <c r="AB249" s="49"/>
      <c r="AC249" s="49"/>
      <c r="AD249" s="7"/>
      <c r="AE249" s="7"/>
      <c r="AF249" s="49"/>
      <c r="AG249" s="49"/>
      <c r="AH249" s="85" t="str">
        <f>_xlfn.XLOOKUP($AG249,プルダウン用!$AC$3:$AC$10,プルダウン用!AD$3:AD$10,"",0)</f>
        <v/>
      </c>
      <c r="AI249" s="85" t="str">
        <f>_xlfn.XLOOKUP($AG249,プルダウン用!$AC$3:$AC$10,プルダウン用!AE$3:AE$10,"",0)</f>
        <v/>
      </c>
      <c r="AJ249" s="85" t="str">
        <f>_xlfn.XLOOKUP($AG249,プルダウン用!$AC$3:$AC$10,プルダウン用!AF$3:AF$10,"",0)</f>
        <v/>
      </c>
      <c r="AK249" s="63"/>
      <c r="AL249" s="53"/>
      <c r="AM249" s="49"/>
      <c r="AN249" s="69" t="str">
        <f>IF($AM249="謝金経費に同じ",_xlfn.XLOOKUP(AG249,プルダウン用!$AQ$3:$AQ$12,プルダウン用!$AR$3:$AR$12,"",0),_xlfn.XLOOKUP($AM249,プルダウン用!$AH$3:$AH$5,プルダウン用!$AI$3:$AI$5,""))</f>
        <v/>
      </c>
      <c r="AO249" s="85" t="str">
        <f>IF($AN249="学内非常勤講師",_xlfn.XLOOKUP($N249,プルダウン用!$AW$3:$AW$7,プルダウン用!AX$3:AX$7,"",0),_xlfn.XLOOKUP($AN249,プルダウン用!$AQ$3:$AQ$12,プルダウン用!AS$3:AS$12,"",0))</f>
        <v/>
      </c>
      <c r="AP249" s="85" t="str">
        <f>IF($AN249="学内非常勤講師",_xlfn.XLOOKUP($N249,プルダウン用!$AW$3:$AW$7,プルダウン用!AY$3:AY$7,"",0),_xlfn.XLOOKUP($AN249,プルダウン用!$AQ$3:$AQ$12,プルダウン用!AT$3:AT$12,"",0))</f>
        <v/>
      </c>
      <c r="AQ249" s="85" t="str">
        <f>IF($AN249="学内非常勤講師",_xlfn.XLOOKUP($N249,プルダウン用!$AW$3:$AW$7,プルダウン用!AZ$3:AZ$7,"",0),_xlfn.XLOOKUP($AN249,プルダウン用!$AQ$3:$AQ$12,プルダウン用!AU$3:AU$12,"",0))</f>
        <v/>
      </c>
      <c r="AR249" s="79"/>
    </row>
    <row r="250" spans="2:44" ht="23.25" customHeight="1" x14ac:dyDescent="0.15">
      <c r="B250" s="54" t="str">
        <f t="shared" si="3"/>
        <v/>
      </c>
      <c r="C250" s="64"/>
      <c r="D250" s="64"/>
      <c r="E250" s="52"/>
      <c r="F250" s="52"/>
      <c r="G250" s="52"/>
      <c r="H250" s="53"/>
      <c r="I250" s="51"/>
      <c r="J250" s="7"/>
      <c r="K250" s="7"/>
      <c r="L250" s="52"/>
      <c r="M250" s="52"/>
      <c r="N250" s="49"/>
      <c r="O250" s="7"/>
      <c r="P250" s="50"/>
      <c r="Q250" s="51"/>
      <c r="R250" s="51"/>
      <c r="S250" s="48"/>
      <c r="T250" s="48"/>
      <c r="U250" s="48"/>
      <c r="V250" s="48"/>
      <c r="W250" s="48"/>
      <c r="X250" s="48"/>
      <c r="Y250" s="54" t="s">
        <v>92</v>
      </c>
      <c r="Z250" s="55" t="str">
        <f>IF(AND($M250="雇用", OR($R250="集中", $R250="期間内"),$N250&lt;&gt;"その他"),"担当開始日要追記",_xlfn.XLOOKUP($P250,プルダウン用!$S$3:$S$12,プルダウン用!T$3:T$12,"",0))</f>
        <v/>
      </c>
      <c r="AA250" s="55" t="str">
        <f>IF(AND($M250="雇用", OR($R250="集中", $R250="期間内"),$N250&lt;&gt;"その他"),"担当終了日要追記",_xlfn.XLOOKUP($P250,プルダウン用!$S$3:$S$12,プルダウン用!U$3:U$12,"",0))</f>
        <v/>
      </c>
      <c r="AB250" s="49"/>
      <c r="AC250" s="49"/>
      <c r="AD250" s="7"/>
      <c r="AE250" s="7"/>
      <c r="AF250" s="49"/>
      <c r="AG250" s="49"/>
      <c r="AH250" s="85" t="str">
        <f>_xlfn.XLOOKUP($AG250,プルダウン用!$AC$3:$AC$10,プルダウン用!AD$3:AD$10,"",0)</f>
        <v/>
      </c>
      <c r="AI250" s="85" t="str">
        <f>_xlfn.XLOOKUP($AG250,プルダウン用!$AC$3:$AC$10,プルダウン用!AE$3:AE$10,"",0)</f>
        <v/>
      </c>
      <c r="AJ250" s="85" t="str">
        <f>_xlfn.XLOOKUP($AG250,プルダウン用!$AC$3:$AC$10,プルダウン用!AF$3:AF$10,"",0)</f>
        <v/>
      </c>
      <c r="AK250" s="63"/>
      <c r="AL250" s="53"/>
      <c r="AM250" s="49"/>
      <c r="AN250" s="69" t="str">
        <f>IF($AM250="謝金経費に同じ",_xlfn.XLOOKUP(AG250,プルダウン用!$AQ$3:$AQ$12,プルダウン用!$AR$3:$AR$12,"",0),_xlfn.XLOOKUP($AM250,プルダウン用!$AH$3:$AH$5,プルダウン用!$AI$3:$AI$5,""))</f>
        <v/>
      </c>
      <c r="AO250" s="85" t="str">
        <f>IF($AN250="学内非常勤講師",_xlfn.XLOOKUP($N250,プルダウン用!$AW$3:$AW$7,プルダウン用!AX$3:AX$7,"",0),_xlfn.XLOOKUP($AN250,プルダウン用!$AQ$3:$AQ$12,プルダウン用!AS$3:AS$12,"",0))</f>
        <v/>
      </c>
      <c r="AP250" s="85" t="str">
        <f>IF($AN250="学内非常勤講師",_xlfn.XLOOKUP($N250,プルダウン用!$AW$3:$AW$7,プルダウン用!AY$3:AY$7,"",0),_xlfn.XLOOKUP($AN250,プルダウン用!$AQ$3:$AQ$12,プルダウン用!AT$3:AT$12,"",0))</f>
        <v/>
      </c>
      <c r="AQ250" s="85" t="str">
        <f>IF($AN250="学内非常勤講師",_xlfn.XLOOKUP($N250,プルダウン用!$AW$3:$AW$7,プルダウン用!AZ$3:AZ$7,"",0),_xlfn.XLOOKUP($AN250,プルダウン用!$AQ$3:$AQ$12,プルダウン用!AU$3:AU$12,"",0))</f>
        <v/>
      </c>
      <c r="AR250" s="79"/>
    </row>
    <row r="251" spans="2:44" ht="23.25" customHeight="1" x14ac:dyDescent="0.15">
      <c r="B251" s="54" t="str">
        <f t="shared" si="3"/>
        <v/>
      </c>
      <c r="C251" s="64"/>
      <c r="D251" s="64"/>
      <c r="E251" s="52"/>
      <c r="F251" s="52"/>
      <c r="G251" s="52"/>
      <c r="H251" s="53"/>
      <c r="I251" s="51"/>
      <c r="J251" s="7"/>
      <c r="K251" s="7"/>
      <c r="L251" s="52"/>
      <c r="M251" s="52"/>
      <c r="N251" s="49"/>
      <c r="O251" s="7"/>
      <c r="P251" s="50"/>
      <c r="Q251" s="51"/>
      <c r="R251" s="51"/>
      <c r="S251" s="48"/>
      <c r="T251" s="48"/>
      <c r="U251" s="48"/>
      <c r="V251" s="48"/>
      <c r="W251" s="48"/>
      <c r="X251" s="48"/>
      <c r="Y251" s="54" t="s">
        <v>92</v>
      </c>
      <c r="Z251" s="55" t="str">
        <f>IF(AND($M251="雇用", OR($R251="集中", $R251="期間内"),$N251&lt;&gt;"その他"),"担当開始日要追記",_xlfn.XLOOKUP($P251,プルダウン用!$S$3:$S$12,プルダウン用!T$3:T$12,"",0))</f>
        <v/>
      </c>
      <c r="AA251" s="55" t="str">
        <f>IF(AND($M251="雇用", OR($R251="集中", $R251="期間内"),$N251&lt;&gt;"その他"),"担当終了日要追記",_xlfn.XLOOKUP($P251,プルダウン用!$S$3:$S$12,プルダウン用!U$3:U$12,"",0))</f>
        <v/>
      </c>
      <c r="AB251" s="49"/>
      <c r="AC251" s="49"/>
      <c r="AD251" s="7"/>
      <c r="AE251" s="7"/>
      <c r="AF251" s="49"/>
      <c r="AG251" s="49"/>
      <c r="AH251" s="85" t="str">
        <f>_xlfn.XLOOKUP($AG251,プルダウン用!$AC$3:$AC$10,プルダウン用!AD$3:AD$10,"",0)</f>
        <v/>
      </c>
      <c r="AI251" s="85" t="str">
        <f>_xlfn.XLOOKUP($AG251,プルダウン用!$AC$3:$AC$10,プルダウン用!AE$3:AE$10,"",0)</f>
        <v/>
      </c>
      <c r="AJ251" s="85" t="str">
        <f>_xlfn.XLOOKUP($AG251,プルダウン用!$AC$3:$AC$10,プルダウン用!AF$3:AF$10,"",0)</f>
        <v/>
      </c>
      <c r="AK251" s="63"/>
      <c r="AL251" s="53"/>
      <c r="AM251" s="49"/>
      <c r="AN251" s="69" t="str">
        <f>IF($AM251="謝金経費に同じ",_xlfn.XLOOKUP(AG251,プルダウン用!$AQ$3:$AQ$12,プルダウン用!$AR$3:$AR$12,"",0),_xlfn.XLOOKUP($AM251,プルダウン用!$AH$3:$AH$5,プルダウン用!$AI$3:$AI$5,""))</f>
        <v/>
      </c>
      <c r="AO251" s="85" t="str">
        <f>IF($AN251="学内非常勤講師",_xlfn.XLOOKUP($N251,プルダウン用!$AW$3:$AW$7,プルダウン用!AX$3:AX$7,"",0),_xlfn.XLOOKUP($AN251,プルダウン用!$AQ$3:$AQ$12,プルダウン用!AS$3:AS$12,"",0))</f>
        <v/>
      </c>
      <c r="AP251" s="85" t="str">
        <f>IF($AN251="学内非常勤講師",_xlfn.XLOOKUP($N251,プルダウン用!$AW$3:$AW$7,プルダウン用!AY$3:AY$7,"",0),_xlfn.XLOOKUP($AN251,プルダウン用!$AQ$3:$AQ$12,プルダウン用!AT$3:AT$12,"",0))</f>
        <v/>
      </c>
      <c r="AQ251" s="85" t="str">
        <f>IF($AN251="学内非常勤講師",_xlfn.XLOOKUP($N251,プルダウン用!$AW$3:$AW$7,プルダウン用!AZ$3:AZ$7,"",0),_xlfn.XLOOKUP($AN251,プルダウン用!$AQ$3:$AQ$12,プルダウン用!AU$3:AU$12,"",0))</f>
        <v/>
      </c>
      <c r="AR251" s="79"/>
    </row>
    <row r="252" spans="2:44" ht="23.25" customHeight="1" x14ac:dyDescent="0.15">
      <c r="B252" s="54" t="str">
        <f t="shared" si="3"/>
        <v/>
      </c>
      <c r="C252" s="64"/>
      <c r="D252" s="64"/>
      <c r="E252" s="52"/>
      <c r="F252" s="52"/>
      <c r="G252" s="52"/>
      <c r="H252" s="53"/>
      <c r="I252" s="51"/>
      <c r="J252" s="7"/>
      <c r="K252" s="7"/>
      <c r="L252" s="52"/>
      <c r="M252" s="52"/>
      <c r="N252" s="49"/>
      <c r="O252" s="7"/>
      <c r="P252" s="50"/>
      <c r="Q252" s="51"/>
      <c r="R252" s="51"/>
      <c r="S252" s="48"/>
      <c r="T252" s="48"/>
      <c r="U252" s="48"/>
      <c r="V252" s="48"/>
      <c r="W252" s="48"/>
      <c r="X252" s="48"/>
      <c r="Y252" s="54" t="s">
        <v>92</v>
      </c>
      <c r="Z252" s="55" t="str">
        <f>IF(AND($M252="雇用", OR($R252="集中", $R252="期間内"),$N252&lt;&gt;"その他"),"担当開始日要追記",_xlfn.XLOOKUP($P252,プルダウン用!$S$3:$S$12,プルダウン用!T$3:T$12,"",0))</f>
        <v/>
      </c>
      <c r="AA252" s="55" t="str">
        <f>IF(AND($M252="雇用", OR($R252="集中", $R252="期間内"),$N252&lt;&gt;"その他"),"担当終了日要追記",_xlfn.XLOOKUP($P252,プルダウン用!$S$3:$S$12,プルダウン用!U$3:U$12,"",0))</f>
        <v/>
      </c>
      <c r="AB252" s="49"/>
      <c r="AC252" s="49"/>
      <c r="AD252" s="7"/>
      <c r="AE252" s="7"/>
      <c r="AF252" s="49"/>
      <c r="AG252" s="49"/>
      <c r="AH252" s="85" t="str">
        <f>_xlfn.XLOOKUP($AG252,プルダウン用!$AC$3:$AC$10,プルダウン用!AD$3:AD$10,"",0)</f>
        <v/>
      </c>
      <c r="AI252" s="85" t="str">
        <f>_xlfn.XLOOKUP($AG252,プルダウン用!$AC$3:$AC$10,プルダウン用!AE$3:AE$10,"",0)</f>
        <v/>
      </c>
      <c r="AJ252" s="85" t="str">
        <f>_xlfn.XLOOKUP($AG252,プルダウン用!$AC$3:$AC$10,プルダウン用!AF$3:AF$10,"",0)</f>
        <v/>
      </c>
      <c r="AK252" s="63"/>
      <c r="AL252" s="53"/>
      <c r="AM252" s="49"/>
      <c r="AN252" s="69" t="str">
        <f>IF($AM252="謝金経費に同じ",_xlfn.XLOOKUP(AG252,プルダウン用!$AQ$3:$AQ$12,プルダウン用!$AR$3:$AR$12,"",0),_xlfn.XLOOKUP($AM252,プルダウン用!$AH$3:$AH$5,プルダウン用!$AI$3:$AI$5,""))</f>
        <v/>
      </c>
      <c r="AO252" s="85" t="str">
        <f>IF($AN252="学内非常勤講師",_xlfn.XLOOKUP($N252,プルダウン用!$AW$3:$AW$7,プルダウン用!AX$3:AX$7,"",0),_xlfn.XLOOKUP($AN252,プルダウン用!$AQ$3:$AQ$12,プルダウン用!AS$3:AS$12,"",0))</f>
        <v/>
      </c>
      <c r="AP252" s="85" t="str">
        <f>IF($AN252="学内非常勤講師",_xlfn.XLOOKUP($N252,プルダウン用!$AW$3:$AW$7,プルダウン用!AY$3:AY$7,"",0),_xlfn.XLOOKUP($AN252,プルダウン用!$AQ$3:$AQ$12,プルダウン用!AT$3:AT$12,"",0))</f>
        <v/>
      </c>
      <c r="AQ252" s="85" t="str">
        <f>IF($AN252="学内非常勤講師",_xlfn.XLOOKUP($N252,プルダウン用!$AW$3:$AW$7,プルダウン用!AZ$3:AZ$7,"",0),_xlfn.XLOOKUP($AN252,プルダウン用!$AQ$3:$AQ$12,プルダウン用!AU$3:AU$12,"",0))</f>
        <v/>
      </c>
      <c r="AR252" s="79"/>
    </row>
    <row r="253" spans="2:44" ht="23.25" customHeight="1" x14ac:dyDescent="0.15">
      <c r="B253" s="54" t="str">
        <f t="shared" si="3"/>
        <v/>
      </c>
      <c r="C253" s="64"/>
      <c r="D253" s="64"/>
      <c r="E253" s="52"/>
      <c r="F253" s="52"/>
      <c r="G253" s="52"/>
      <c r="H253" s="53"/>
      <c r="I253" s="51"/>
      <c r="J253" s="7"/>
      <c r="K253" s="7"/>
      <c r="L253" s="52"/>
      <c r="M253" s="52"/>
      <c r="N253" s="49"/>
      <c r="O253" s="7"/>
      <c r="P253" s="50"/>
      <c r="Q253" s="51"/>
      <c r="R253" s="51"/>
      <c r="S253" s="48"/>
      <c r="T253" s="48"/>
      <c r="U253" s="48"/>
      <c r="V253" s="48"/>
      <c r="W253" s="48"/>
      <c r="X253" s="48"/>
      <c r="Y253" s="54" t="s">
        <v>92</v>
      </c>
      <c r="Z253" s="55" t="str">
        <f>IF(AND($M253="雇用", OR($R253="集中", $R253="期間内"),$N253&lt;&gt;"その他"),"担当開始日要追記",_xlfn.XLOOKUP($P253,プルダウン用!$S$3:$S$12,プルダウン用!T$3:T$12,"",0))</f>
        <v/>
      </c>
      <c r="AA253" s="55" t="str">
        <f>IF(AND($M253="雇用", OR($R253="集中", $R253="期間内"),$N253&lt;&gt;"その他"),"担当終了日要追記",_xlfn.XLOOKUP($P253,プルダウン用!$S$3:$S$12,プルダウン用!U$3:U$12,"",0))</f>
        <v/>
      </c>
      <c r="AB253" s="49"/>
      <c r="AC253" s="49"/>
      <c r="AD253" s="7"/>
      <c r="AE253" s="7"/>
      <c r="AF253" s="49"/>
      <c r="AG253" s="49"/>
      <c r="AH253" s="85" t="str">
        <f>_xlfn.XLOOKUP($AG253,プルダウン用!$AC$3:$AC$10,プルダウン用!AD$3:AD$10,"",0)</f>
        <v/>
      </c>
      <c r="AI253" s="85" t="str">
        <f>_xlfn.XLOOKUP($AG253,プルダウン用!$AC$3:$AC$10,プルダウン用!AE$3:AE$10,"",0)</f>
        <v/>
      </c>
      <c r="AJ253" s="85" t="str">
        <f>_xlfn.XLOOKUP($AG253,プルダウン用!$AC$3:$AC$10,プルダウン用!AF$3:AF$10,"",0)</f>
        <v/>
      </c>
      <c r="AK253" s="63"/>
      <c r="AL253" s="53"/>
      <c r="AM253" s="49"/>
      <c r="AN253" s="69" t="str">
        <f>IF($AM253="謝金経費に同じ",_xlfn.XLOOKUP(AG253,プルダウン用!$AQ$3:$AQ$12,プルダウン用!$AR$3:$AR$12,"",0),_xlfn.XLOOKUP($AM253,プルダウン用!$AH$3:$AH$5,プルダウン用!$AI$3:$AI$5,""))</f>
        <v/>
      </c>
      <c r="AO253" s="85" t="str">
        <f>IF($AN253="学内非常勤講師",_xlfn.XLOOKUP($N253,プルダウン用!$AW$3:$AW$7,プルダウン用!AX$3:AX$7,"",0),_xlfn.XLOOKUP($AN253,プルダウン用!$AQ$3:$AQ$12,プルダウン用!AS$3:AS$12,"",0))</f>
        <v/>
      </c>
      <c r="AP253" s="85" t="str">
        <f>IF($AN253="学内非常勤講師",_xlfn.XLOOKUP($N253,プルダウン用!$AW$3:$AW$7,プルダウン用!AY$3:AY$7,"",0),_xlfn.XLOOKUP($AN253,プルダウン用!$AQ$3:$AQ$12,プルダウン用!AT$3:AT$12,"",0))</f>
        <v/>
      </c>
      <c r="AQ253" s="85" t="str">
        <f>IF($AN253="学内非常勤講師",_xlfn.XLOOKUP($N253,プルダウン用!$AW$3:$AW$7,プルダウン用!AZ$3:AZ$7,"",0),_xlfn.XLOOKUP($AN253,プルダウン用!$AQ$3:$AQ$12,プルダウン用!AU$3:AU$12,"",0))</f>
        <v/>
      </c>
      <c r="AR253" s="79"/>
    </row>
    <row r="254" spans="2:44" ht="23.25" customHeight="1" x14ac:dyDescent="0.15">
      <c r="B254" s="54" t="str">
        <f t="shared" si="3"/>
        <v/>
      </c>
      <c r="C254" s="64"/>
      <c r="D254" s="64"/>
      <c r="E254" s="52"/>
      <c r="F254" s="52"/>
      <c r="G254" s="52"/>
      <c r="H254" s="53"/>
      <c r="I254" s="51"/>
      <c r="J254" s="7"/>
      <c r="K254" s="7"/>
      <c r="L254" s="52"/>
      <c r="M254" s="52"/>
      <c r="N254" s="49"/>
      <c r="O254" s="7"/>
      <c r="P254" s="50"/>
      <c r="Q254" s="51"/>
      <c r="R254" s="51"/>
      <c r="S254" s="48"/>
      <c r="T254" s="48"/>
      <c r="U254" s="48"/>
      <c r="V254" s="48"/>
      <c r="W254" s="48"/>
      <c r="X254" s="48"/>
      <c r="Y254" s="54" t="s">
        <v>92</v>
      </c>
      <c r="Z254" s="55" t="str">
        <f>IF(AND($M254="雇用", OR($R254="集中", $R254="期間内"),$N254&lt;&gt;"その他"),"担当開始日要追記",_xlfn.XLOOKUP($P254,プルダウン用!$S$3:$S$12,プルダウン用!T$3:T$12,"",0))</f>
        <v/>
      </c>
      <c r="AA254" s="55" t="str">
        <f>IF(AND($M254="雇用", OR($R254="集中", $R254="期間内"),$N254&lt;&gt;"その他"),"担当終了日要追記",_xlfn.XLOOKUP($P254,プルダウン用!$S$3:$S$12,プルダウン用!U$3:U$12,"",0))</f>
        <v/>
      </c>
      <c r="AB254" s="49"/>
      <c r="AC254" s="49"/>
      <c r="AD254" s="7"/>
      <c r="AE254" s="7"/>
      <c r="AF254" s="49"/>
      <c r="AG254" s="49"/>
      <c r="AH254" s="85" t="str">
        <f>_xlfn.XLOOKUP($AG254,プルダウン用!$AC$3:$AC$10,プルダウン用!AD$3:AD$10,"",0)</f>
        <v/>
      </c>
      <c r="AI254" s="85" t="str">
        <f>_xlfn.XLOOKUP($AG254,プルダウン用!$AC$3:$AC$10,プルダウン用!AE$3:AE$10,"",0)</f>
        <v/>
      </c>
      <c r="AJ254" s="85" t="str">
        <f>_xlfn.XLOOKUP($AG254,プルダウン用!$AC$3:$AC$10,プルダウン用!AF$3:AF$10,"",0)</f>
        <v/>
      </c>
      <c r="AK254" s="63"/>
      <c r="AL254" s="53"/>
      <c r="AM254" s="49"/>
      <c r="AN254" s="69" t="str">
        <f>IF($AM254="謝金経費に同じ",_xlfn.XLOOKUP(AG254,プルダウン用!$AQ$3:$AQ$12,プルダウン用!$AR$3:$AR$12,"",0),_xlfn.XLOOKUP($AM254,プルダウン用!$AH$3:$AH$5,プルダウン用!$AI$3:$AI$5,""))</f>
        <v/>
      </c>
      <c r="AO254" s="85" t="str">
        <f>IF($AN254="学内非常勤講師",_xlfn.XLOOKUP($N254,プルダウン用!$AW$3:$AW$7,プルダウン用!AX$3:AX$7,"",0),_xlfn.XLOOKUP($AN254,プルダウン用!$AQ$3:$AQ$12,プルダウン用!AS$3:AS$12,"",0))</f>
        <v/>
      </c>
      <c r="AP254" s="85" t="str">
        <f>IF($AN254="学内非常勤講師",_xlfn.XLOOKUP($N254,プルダウン用!$AW$3:$AW$7,プルダウン用!AY$3:AY$7,"",0),_xlfn.XLOOKUP($AN254,プルダウン用!$AQ$3:$AQ$12,プルダウン用!AT$3:AT$12,"",0))</f>
        <v/>
      </c>
      <c r="AQ254" s="85" t="str">
        <f>IF($AN254="学内非常勤講師",_xlfn.XLOOKUP($N254,プルダウン用!$AW$3:$AW$7,プルダウン用!AZ$3:AZ$7,"",0),_xlfn.XLOOKUP($AN254,プルダウン用!$AQ$3:$AQ$12,プルダウン用!AU$3:AU$12,"",0))</f>
        <v/>
      </c>
      <c r="AR254" s="79"/>
    </row>
    <row r="255" spans="2:44" ht="23.25" customHeight="1" x14ac:dyDescent="0.15">
      <c r="B255" s="54" t="str">
        <f t="shared" si="3"/>
        <v/>
      </c>
      <c r="C255" s="64"/>
      <c r="D255" s="64"/>
      <c r="E255" s="52"/>
      <c r="F255" s="52"/>
      <c r="G255" s="52"/>
      <c r="H255" s="53"/>
      <c r="I255" s="51"/>
      <c r="J255" s="7"/>
      <c r="K255" s="7"/>
      <c r="L255" s="52"/>
      <c r="M255" s="52"/>
      <c r="N255" s="49"/>
      <c r="O255" s="7"/>
      <c r="P255" s="50"/>
      <c r="Q255" s="51"/>
      <c r="R255" s="51"/>
      <c r="S255" s="48"/>
      <c r="T255" s="48"/>
      <c r="U255" s="48"/>
      <c r="V255" s="48"/>
      <c r="W255" s="48"/>
      <c r="X255" s="48"/>
      <c r="Y255" s="54" t="s">
        <v>92</v>
      </c>
      <c r="Z255" s="55" t="str">
        <f>IF(AND($M255="雇用", OR($R255="集中", $R255="期間内"),$N255&lt;&gt;"その他"),"担当開始日要追記",_xlfn.XLOOKUP($P255,プルダウン用!$S$3:$S$12,プルダウン用!T$3:T$12,"",0))</f>
        <v/>
      </c>
      <c r="AA255" s="55" t="str">
        <f>IF(AND($M255="雇用", OR($R255="集中", $R255="期間内"),$N255&lt;&gt;"その他"),"担当終了日要追記",_xlfn.XLOOKUP($P255,プルダウン用!$S$3:$S$12,プルダウン用!U$3:U$12,"",0))</f>
        <v/>
      </c>
      <c r="AB255" s="49"/>
      <c r="AC255" s="49"/>
      <c r="AD255" s="7"/>
      <c r="AE255" s="7"/>
      <c r="AF255" s="49"/>
      <c r="AG255" s="49"/>
      <c r="AH255" s="85" t="str">
        <f>_xlfn.XLOOKUP($AG255,プルダウン用!$AC$3:$AC$10,プルダウン用!AD$3:AD$10,"",0)</f>
        <v/>
      </c>
      <c r="AI255" s="85" t="str">
        <f>_xlfn.XLOOKUP($AG255,プルダウン用!$AC$3:$AC$10,プルダウン用!AE$3:AE$10,"",0)</f>
        <v/>
      </c>
      <c r="AJ255" s="85" t="str">
        <f>_xlfn.XLOOKUP($AG255,プルダウン用!$AC$3:$AC$10,プルダウン用!AF$3:AF$10,"",0)</f>
        <v/>
      </c>
      <c r="AK255" s="63"/>
      <c r="AL255" s="53"/>
      <c r="AM255" s="49"/>
      <c r="AN255" s="69" t="str">
        <f>IF($AM255="謝金経費に同じ",_xlfn.XLOOKUP(AG255,プルダウン用!$AQ$3:$AQ$12,プルダウン用!$AR$3:$AR$12,"",0),_xlfn.XLOOKUP($AM255,プルダウン用!$AH$3:$AH$5,プルダウン用!$AI$3:$AI$5,""))</f>
        <v/>
      </c>
      <c r="AO255" s="85" t="str">
        <f>IF($AN255="学内非常勤講師",_xlfn.XLOOKUP($N255,プルダウン用!$AW$3:$AW$7,プルダウン用!AX$3:AX$7,"",0),_xlfn.XLOOKUP($AN255,プルダウン用!$AQ$3:$AQ$12,プルダウン用!AS$3:AS$12,"",0))</f>
        <v/>
      </c>
      <c r="AP255" s="85" t="str">
        <f>IF($AN255="学内非常勤講師",_xlfn.XLOOKUP($N255,プルダウン用!$AW$3:$AW$7,プルダウン用!AY$3:AY$7,"",0),_xlfn.XLOOKUP($AN255,プルダウン用!$AQ$3:$AQ$12,プルダウン用!AT$3:AT$12,"",0))</f>
        <v/>
      </c>
      <c r="AQ255" s="85" t="str">
        <f>IF($AN255="学内非常勤講師",_xlfn.XLOOKUP($N255,プルダウン用!$AW$3:$AW$7,プルダウン用!AZ$3:AZ$7,"",0),_xlfn.XLOOKUP($AN255,プルダウン用!$AQ$3:$AQ$12,プルダウン用!AU$3:AU$12,"",0))</f>
        <v/>
      </c>
      <c r="AR255" s="79"/>
    </row>
    <row r="256" spans="2:44" ht="23.25" customHeight="1" x14ac:dyDescent="0.15">
      <c r="B256" s="54" t="str">
        <f t="shared" si="3"/>
        <v/>
      </c>
      <c r="C256" s="64"/>
      <c r="D256" s="64"/>
      <c r="E256" s="52"/>
      <c r="F256" s="52"/>
      <c r="G256" s="52"/>
      <c r="H256" s="53"/>
      <c r="I256" s="51"/>
      <c r="J256" s="7"/>
      <c r="K256" s="7"/>
      <c r="L256" s="52"/>
      <c r="M256" s="52"/>
      <c r="N256" s="49"/>
      <c r="O256" s="7"/>
      <c r="P256" s="50"/>
      <c r="Q256" s="51"/>
      <c r="R256" s="51"/>
      <c r="S256" s="48"/>
      <c r="T256" s="48"/>
      <c r="U256" s="48"/>
      <c r="V256" s="48"/>
      <c r="W256" s="48"/>
      <c r="X256" s="48"/>
      <c r="Y256" s="54" t="s">
        <v>92</v>
      </c>
      <c r="Z256" s="55" t="str">
        <f>IF(AND($M256="雇用", OR($R256="集中", $R256="期間内"),$N256&lt;&gt;"その他"),"担当開始日要追記",_xlfn.XLOOKUP($P256,プルダウン用!$S$3:$S$12,プルダウン用!T$3:T$12,"",0))</f>
        <v/>
      </c>
      <c r="AA256" s="55" t="str">
        <f>IF(AND($M256="雇用", OR($R256="集中", $R256="期間内"),$N256&lt;&gt;"その他"),"担当終了日要追記",_xlfn.XLOOKUP($P256,プルダウン用!$S$3:$S$12,プルダウン用!U$3:U$12,"",0))</f>
        <v/>
      </c>
      <c r="AB256" s="49"/>
      <c r="AC256" s="49"/>
      <c r="AD256" s="7"/>
      <c r="AE256" s="7"/>
      <c r="AF256" s="49"/>
      <c r="AG256" s="49"/>
      <c r="AH256" s="85" t="str">
        <f>_xlfn.XLOOKUP($AG256,プルダウン用!$AC$3:$AC$10,プルダウン用!AD$3:AD$10,"",0)</f>
        <v/>
      </c>
      <c r="AI256" s="85" t="str">
        <f>_xlfn.XLOOKUP($AG256,プルダウン用!$AC$3:$AC$10,プルダウン用!AE$3:AE$10,"",0)</f>
        <v/>
      </c>
      <c r="AJ256" s="85" t="str">
        <f>_xlfn.XLOOKUP($AG256,プルダウン用!$AC$3:$AC$10,プルダウン用!AF$3:AF$10,"",0)</f>
        <v/>
      </c>
      <c r="AK256" s="63"/>
      <c r="AL256" s="53"/>
      <c r="AM256" s="49"/>
      <c r="AN256" s="69" t="str">
        <f>IF($AM256="謝金経費に同じ",_xlfn.XLOOKUP(AG256,プルダウン用!$AQ$3:$AQ$12,プルダウン用!$AR$3:$AR$12,"",0),_xlfn.XLOOKUP($AM256,プルダウン用!$AH$3:$AH$5,プルダウン用!$AI$3:$AI$5,""))</f>
        <v/>
      </c>
      <c r="AO256" s="85" t="str">
        <f>IF($AN256="学内非常勤講師",_xlfn.XLOOKUP($N256,プルダウン用!$AW$3:$AW$7,プルダウン用!AX$3:AX$7,"",0),_xlfn.XLOOKUP($AN256,プルダウン用!$AQ$3:$AQ$12,プルダウン用!AS$3:AS$12,"",0))</f>
        <v/>
      </c>
      <c r="AP256" s="85" t="str">
        <f>IF($AN256="学内非常勤講師",_xlfn.XLOOKUP($N256,プルダウン用!$AW$3:$AW$7,プルダウン用!AY$3:AY$7,"",0),_xlfn.XLOOKUP($AN256,プルダウン用!$AQ$3:$AQ$12,プルダウン用!AT$3:AT$12,"",0))</f>
        <v/>
      </c>
      <c r="AQ256" s="85" t="str">
        <f>IF($AN256="学内非常勤講師",_xlfn.XLOOKUP($N256,プルダウン用!$AW$3:$AW$7,プルダウン用!AZ$3:AZ$7,"",0),_xlfn.XLOOKUP($AN256,プルダウン用!$AQ$3:$AQ$12,プルダウン用!AU$3:AU$12,"",0))</f>
        <v/>
      </c>
      <c r="AR256" s="79"/>
    </row>
    <row r="257" spans="2:44" ht="23.25" customHeight="1" x14ac:dyDescent="0.15">
      <c r="B257" s="54" t="str">
        <f t="shared" si="3"/>
        <v/>
      </c>
      <c r="C257" s="64"/>
      <c r="D257" s="64"/>
      <c r="E257" s="52"/>
      <c r="F257" s="52"/>
      <c r="G257" s="52"/>
      <c r="H257" s="53"/>
      <c r="I257" s="51"/>
      <c r="J257" s="7"/>
      <c r="K257" s="7"/>
      <c r="L257" s="52"/>
      <c r="M257" s="52"/>
      <c r="N257" s="49"/>
      <c r="O257" s="7"/>
      <c r="P257" s="50"/>
      <c r="Q257" s="51"/>
      <c r="R257" s="51"/>
      <c r="S257" s="48"/>
      <c r="T257" s="48"/>
      <c r="U257" s="48"/>
      <c r="V257" s="48"/>
      <c r="W257" s="48"/>
      <c r="X257" s="48"/>
      <c r="Y257" s="54" t="s">
        <v>92</v>
      </c>
      <c r="Z257" s="55" t="str">
        <f>IF(AND($M257="雇用", OR($R257="集中", $R257="期間内"),$N257&lt;&gt;"その他"),"担当開始日要追記",_xlfn.XLOOKUP($P257,プルダウン用!$S$3:$S$12,プルダウン用!T$3:T$12,"",0))</f>
        <v/>
      </c>
      <c r="AA257" s="55" t="str">
        <f>IF(AND($M257="雇用", OR($R257="集中", $R257="期間内"),$N257&lt;&gt;"その他"),"担当終了日要追記",_xlfn.XLOOKUP($P257,プルダウン用!$S$3:$S$12,プルダウン用!U$3:U$12,"",0))</f>
        <v/>
      </c>
      <c r="AB257" s="49"/>
      <c r="AC257" s="49"/>
      <c r="AD257" s="7"/>
      <c r="AE257" s="7"/>
      <c r="AF257" s="49"/>
      <c r="AG257" s="49"/>
      <c r="AH257" s="85" t="str">
        <f>_xlfn.XLOOKUP($AG257,プルダウン用!$AC$3:$AC$10,プルダウン用!AD$3:AD$10,"",0)</f>
        <v/>
      </c>
      <c r="AI257" s="85" t="str">
        <f>_xlfn.XLOOKUP($AG257,プルダウン用!$AC$3:$AC$10,プルダウン用!AE$3:AE$10,"",0)</f>
        <v/>
      </c>
      <c r="AJ257" s="85" t="str">
        <f>_xlfn.XLOOKUP($AG257,プルダウン用!$AC$3:$AC$10,プルダウン用!AF$3:AF$10,"",0)</f>
        <v/>
      </c>
      <c r="AK257" s="63"/>
      <c r="AL257" s="53"/>
      <c r="AM257" s="49"/>
      <c r="AN257" s="69" t="str">
        <f>IF($AM257="謝金経費に同じ",_xlfn.XLOOKUP(AG257,プルダウン用!$AQ$3:$AQ$12,プルダウン用!$AR$3:$AR$12,"",0),_xlfn.XLOOKUP($AM257,プルダウン用!$AH$3:$AH$5,プルダウン用!$AI$3:$AI$5,""))</f>
        <v/>
      </c>
      <c r="AO257" s="85" t="str">
        <f>IF($AN257="学内非常勤講師",_xlfn.XLOOKUP($N257,プルダウン用!$AW$3:$AW$7,プルダウン用!AX$3:AX$7,"",0),_xlfn.XLOOKUP($AN257,プルダウン用!$AQ$3:$AQ$12,プルダウン用!AS$3:AS$12,"",0))</f>
        <v/>
      </c>
      <c r="AP257" s="85" t="str">
        <f>IF($AN257="学内非常勤講師",_xlfn.XLOOKUP($N257,プルダウン用!$AW$3:$AW$7,プルダウン用!AY$3:AY$7,"",0),_xlfn.XLOOKUP($AN257,プルダウン用!$AQ$3:$AQ$12,プルダウン用!AT$3:AT$12,"",0))</f>
        <v/>
      </c>
      <c r="AQ257" s="85" t="str">
        <f>IF($AN257="学内非常勤講師",_xlfn.XLOOKUP($N257,プルダウン用!$AW$3:$AW$7,プルダウン用!AZ$3:AZ$7,"",0),_xlfn.XLOOKUP($AN257,プルダウン用!$AQ$3:$AQ$12,プルダウン用!AU$3:AU$12,"",0))</f>
        <v/>
      </c>
      <c r="AR257" s="79"/>
    </row>
    <row r="258" spans="2:44" ht="23.25" customHeight="1" x14ac:dyDescent="0.15">
      <c r="B258" s="54" t="str">
        <f t="shared" si="3"/>
        <v/>
      </c>
      <c r="C258" s="64"/>
      <c r="D258" s="64"/>
      <c r="E258" s="52"/>
      <c r="F258" s="52"/>
      <c r="G258" s="52"/>
      <c r="H258" s="53"/>
      <c r="I258" s="51"/>
      <c r="J258" s="7"/>
      <c r="K258" s="7"/>
      <c r="L258" s="52"/>
      <c r="M258" s="52"/>
      <c r="N258" s="49"/>
      <c r="O258" s="7"/>
      <c r="P258" s="50"/>
      <c r="Q258" s="51"/>
      <c r="R258" s="51"/>
      <c r="S258" s="48"/>
      <c r="T258" s="48"/>
      <c r="U258" s="48"/>
      <c r="V258" s="48"/>
      <c r="W258" s="48"/>
      <c r="X258" s="48"/>
      <c r="Y258" s="54" t="s">
        <v>92</v>
      </c>
      <c r="Z258" s="55" t="str">
        <f>IF(AND($M258="雇用", OR($R258="集中", $R258="期間内"),$N258&lt;&gt;"その他"),"担当開始日要追記",_xlfn.XLOOKUP($P258,プルダウン用!$S$3:$S$12,プルダウン用!T$3:T$12,"",0))</f>
        <v/>
      </c>
      <c r="AA258" s="55" t="str">
        <f>IF(AND($M258="雇用", OR($R258="集中", $R258="期間内"),$N258&lt;&gt;"その他"),"担当終了日要追記",_xlfn.XLOOKUP($P258,プルダウン用!$S$3:$S$12,プルダウン用!U$3:U$12,"",0))</f>
        <v/>
      </c>
      <c r="AB258" s="49"/>
      <c r="AC258" s="49"/>
      <c r="AD258" s="7"/>
      <c r="AE258" s="7"/>
      <c r="AF258" s="49"/>
      <c r="AG258" s="49"/>
      <c r="AH258" s="85" t="str">
        <f>_xlfn.XLOOKUP($AG258,プルダウン用!$AC$3:$AC$10,プルダウン用!AD$3:AD$10,"",0)</f>
        <v/>
      </c>
      <c r="AI258" s="85" t="str">
        <f>_xlfn.XLOOKUP($AG258,プルダウン用!$AC$3:$AC$10,プルダウン用!AE$3:AE$10,"",0)</f>
        <v/>
      </c>
      <c r="AJ258" s="85" t="str">
        <f>_xlfn.XLOOKUP($AG258,プルダウン用!$AC$3:$AC$10,プルダウン用!AF$3:AF$10,"",0)</f>
        <v/>
      </c>
      <c r="AK258" s="63"/>
      <c r="AL258" s="53"/>
      <c r="AM258" s="49"/>
      <c r="AN258" s="69" t="str">
        <f>IF($AM258="謝金経費に同じ",_xlfn.XLOOKUP(AG258,プルダウン用!$AQ$3:$AQ$12,プルダウン用!$AR$3:$AR$12,"",0),_xlfn.XLOOKUP($AM258,プルダウン用!$AH$3:$AH$5,プルダウン用!$AI$3:$AI$5,""))</f>
        <v/>
      </c>
      <c r="AO258" s="85" t="str">
        <f>IF($AN258="学内非常勤講師",_xlfn.XLOOKUP($N258,プルダウン用!$AW$3:$AW$7,プルダウン用!AX$3:AX$7,"",0),_xlfn.XLOOKUP($AN258,プルダウン用!$AQ$3:$AQ$12,プルダウン用!AS$3:AS$12,"",0))</f>
        <v/>
      </c>
      <c r="AP258" s="85" t="str">
        <f>IF($AN258="学内非常勤講師",_xlfn.XLOOKUP($N258,プルダウン用!$AW$3:$AW$7,プルダウン用!AY$3:AY$7,"",0),_xlfn.XLOOKUP($AN258,プルダウン用!$AQ$3:$AQ$12,プルダウン用!AT$3:AT$12,"",0))</f>
        <v/>
      </c>
      <c r="AQ258" s="85" t="str">
        <f>IF($AN258="学内非常勤講師",_xlfn.XLOOKUP($N258,プルダウン用!$AW$3:$AW$7,プルダウン用!AZ$3:AZ$7,"",0),_xlfn.XLOOKUP($AN258,プルダウン用!$AQ$3:$AQ$12,プルダウン用!AU$3:AU$12,"",0))</f>
        <v/>
      </c>
      <c r="AR258" s="79"/>
    </row>
    <row r="259" spans="2:44" ht="23.25" customHeight="1" x14ac:dyDescent="0.15">
      <c r="B259" s="54" t="str">
        <f t="shared" si="3"/>
        <v/>
      </c>
      <c r="C259" s="64"/>
      <c r="D259" s="64"/>
      <c r="E259" s="52"/>
      <c r="F259" s="52"/>
      <c r="G259" s="52"/>
      <c r="H259" s="53"/>
      <c r="I259" s="51"/>
      <c r="J259" s="7"/>
      <c r="K259" s="7"/>
      <c r="L259" s="52"/>
      <c r="M259" s="52"/>
      <c r="N259" s="49"/>
      <c r="O259" s="7"/>
      <c r="P259" s="50"/>
      <c r="Q259" s="51"/>
      <c r="R259" s="51"/>
      <c r="S259" s="48"/>
      <c r="T259" s="48"/>
      <c r="U259" s="48"/>
      <c r="V259" s="48"/>
      <c r="W259" s="48"/>
      <c r="X259" s="48"/>
      <c r="Y259" s="54" t="s">
        <v>92</v>
      </c>
      <c r="Z259" s="55" t="str">
        <f>IF(AND($M259="雇用", OR($R259="集中", $R259="期間内"),$N259&lt;&gt;"その他"),"担当開始日要追記",_xlfn.XLOOKUP($P259,プルダウン用!$S$3:$S$12,プルダウン用!T$3:T$12,"",0))</f>
        <v/>
      </c>
      <c r="AA259" s="55" t="str">
        <f>IF(AND($M259="雇用", OR($R259="集中", $R259="期間内"),$N259&lt;&gt;"その他"),"担当終了日要追記",_xlfn.XLOOKUP($P259,プルダウン用!$S$3:$S$12,プルダウン用!U$3:U$12,"",0))</f>
        <v/>
      </c>
      <c r="AB259" s="49"/>
      <c r="AC259" s="49"/>
      <c r="AD259" s="7"/>
      <c r="AE259" s="7"/>
      <c r="AF259" s="49"/>
      <c r="AG259" s="49"/>
      <c r="AH259" s="85" t="str">
        <f>_xlfn.XLOOKUP($AG259,プルダウン用!$AC$3:$AC$10,プルダウン用!AD$3:AD$10,"",0)</f>
        <v/>
      </c>
      <c r="AI259" s="85" t="str">
        <f>_xlfn.XLOOKUP($AG259,プルダウン用!$AC$3:$AC$10,プルダウン用!AE$3:AE$10,"",0)</f>
        <v/>
      </c>
      <c r="AJ259" s="85" t="str">
        <f>_xlfn.XLOOKUP($AG259,プルダウン用!$AC$3:$AC$10,プルダウン用!AF$3:AF$10,"",0)</f>
        <v/>
      </c>
      <c r="AK259" s="63"/>
      <c r="AL259" s="53"/>
      <c r="AM259" s="49"/>
      <c r="AN259" s="69" t="str">
        <f>IF($AM259="謝金経費に同じ",_xlfn.XLOOKUP(AG259,プルダウン用!$AQ$3:$AQ$12,プルダウン用!$AR$3:$AR$12,"",0),_xlfn.XLOOKUP($AM259,プルダウン用!$AH$3:$AH$5,プルダウン用!$AI$3:$AI$5,""))</f>
        <v/>
      </c>
      <c r="AO259" s="85" t="str">
        <f>IF($AN259="学内非常勤講師",_xlfn.XLOOKUP($N259,プルダウン用!$AW$3:$AW$7,プルダウン用!AX$3:AX$7,"",0),_xlfn.XLOOKUP($AN259,プルダウン用!$AQ$3:$AQ$12,プルダウン用!AS$3:AS$12,"",0))</f>
        <v/>
      </c>
      <c r="AP259" s="85" t="str">
        <f>IF($AN259="学内非常勤講師",_xlfn.XLOOKUP($N259,プルダウン用!$AW$3:$AW$7,プルダウン用!AY$3:AY$7,"",0),_xlfn.XLOOKUP($AN259,プルダウン用!$AQ$3:$AQ$12,プルダウン用!AT$3:AT$12,"",0))</f>
        <v/>
      </c>
      <c r="AQ259" s="85" t="str">
        <f>IF($AN259="学内非常勤講師",_xlfn.XLOOKUP($N259,プルダウン用!$AW$3:$AW$7,プルダウン用!AZ$3:AZ$7,"",0),_xlfn.XLOOKUP($AN259,プルダウン用!$AQ$3:$AQ$12,プルダウン用!AU$3:AU$12,"",0))</f>
        <v/>
      </c>
      <c r="AR259" s="79"/>
    </row>
    <row r="260" spans="2:44" ht="23.25" customHeight="1" x14ac:dyDescent="0.15">
      <c r="B260" s="54" t="str">
        <f t="shared" si="3"/>
        <v/>
      </c>
      <c r="C260" s="64"/>
      <c r="D260" s="64"/>
      <c r="E260" s="52"/>
      <c r="F260" s="52"/>
      <c r="G260" s="52"/>
      <c r="H260" s="53"/>
      <c r="I260" s="51"/>
      <c r="J260" s="7"/>
      <c r="K260" s="7"/>
      <c r="L260" s="52"/>
      <c r="M260" s="52"/>
      <c r="N260" s="49"/>
      <c r="O260" s="7"/>
      <c r="P260" s="50"/>
      <c r="Q260" s="51"/>
      <c r="R260" s="51"/>
      <c r="S260" s="48"/>
      <c r="T260" s="48"/>
      <c r="U260" s="48"/>
      <c r="V260" s="48"/>
      <c r="W260" s="48"/>
      <c r="X260" s="48"/>
      <c r="Y260" s="54" t="s">
        <v>92</v>
      </c>
      <c r="Z260" s="55" t="str">
        <f>IF(AND($M260="雇用", OR($R260="集中", $R260="期間内"),$N260&lt;&gt;"その他"),"担当開始日要追記",_xlfn.XLOOKUP($P260,プルダウン用!$S$3:$S$12,プルダウン用!T$3:T$12,"",0))</f>
        <v/>
      </c>
      <c r="AA260" s="55" t="str">
        <f>IF(AND($M260="雇用", OR($R260="集中", $R260="期間内"),$N260&lt;&gt;"その他"),"担当終了日要追記",_xlfn.XLOOKUP($P260,プルダウン用!$S$3:$S$12,プルダウン用!U$3:U$12,"",0))</f>
        <v/>
      </c>
      <c r="AB260" s="49"/>
      <c r="AC260" s="49"/>
      <c r="AD260" s="7"/>
      <c r="AE260" s="7"/>
      <c r="AF260" s="49"/>
      <c r="AG260" s="49"/>
      <c r="AH260" s="85" t="str">
        <f>_xlfn.XLOOKUP($AG260,プルダウン用!$AC$3:$AC$10,プルダウン用!AD$3:AD$10,"",0)</f>
        <v/>
      </c>
      <c r="AI260" s="85" t="str">
        <f>_xlfn.XLOOKUP($AG260,プルダウン用!$AC$3:$AC$10,プルダウン用!AE$3:AE$10,"",0)</f>
        <v/>
      </c>
      <c r="AJ260" s="85" t="str">
        <f>_xlfn.XLOOKUP($AG260,プルダウン用!$AC$3:$AC$10,プルダウン用!AF$3:AF$10,"",0)</f>
        <v/>
      </c>
      <c r="AK260" s="63"/>
      <c r="AL260" s="53"/>
      <c r="AM260" s="49"/>
      <c r="AN260" s="69" t="str">
        <f>IF($AM260="謝金経費に同じ",_xlfn.XLOOKUP(AG260,プルダウン用!$AQ$3:$AQ$12,プルダウン用!$AR$3:$AR$12,"",0),_xlfn.XLOOKUP($AM260,プルダウン用!$AH$3:$AH$5,プルダウン用!$AI$3:$AI$5,""))</f>
        <v/>
      </c>
      <c r="AO260" s="85" t="str">
        <f>IF($AN260="学内非常勤講師",_xlfn.XLOOKUP($N260,プルダウン用!$AW$3:$AW$7,プルダウン用!AX$3:AX$7,"",0),_xlfn.XLOOKUP($AN260,プルダウン用!$AQ$3:$AQ$12,プルダウン用!AS$3:AS$12,"",0))</f>
        <v/>
      </c>
      <c r="AP260" s="85" t="str">
        <f>IF($AN260="学内非常勤講師",_xlfn.XLOOKUP($N260,プルダウン用!$AW$3:$AW$7,プルダウン用!AY$3:AY$7,"",0),_xlfn.XLOOKUP($AN260,プルダウン用!$AQ$3:$AQ$12,プルダウン用!AT$3:AT$12,"",0))</f>
        <v/>
      </c>
      <c r="AQ260" s="85" t="str">
        <f>IF($AN260="学内非常勤講師",_xlfn.XLOOKUP($N260,プルダウン用!$AW$3:$AW$7,プルダウン用!AZ$3:AZ$7,"",0),_xlfn.XLOOKUP($AN260,プルダウン用!$AQ$3:$AQ$12,プルダウン用!AU$3:AU$12,"",0))</f>
        <v/>
      </c>
      <c r="AR260" s="79"/>
    </row>
    <row r="261" spans="2:44" ht="23.25" customHeight="1" x14ac:dyDescent="0.15">
      <c r="B261" s="54" t="str">
        <f t="shared" si="3"/>
        <v/>
      </c>
      <c r="C261" s="64"/>
      <c r="D261" s="64"/>
      <c r="E261" s="52"/>
      <c r="F261" s="52"/>
      <c r="G261" s="52"/>
      <c r="H261" s="53"/>
      <c r="I261" s="51"/>
      <c r="J261" s="7"/>
      <c r="K261" s="7"/>
      <c r="L261" s="52"/>
      <c r="M261" s="52"/>
      <c r="N261" s="49"/>
      <c r="O261" s="7"/>
      <c r="P261" s="50"/>
      <c r="Q261" s="51"/>
      <c r="R261" s="51"/>
      <c r="S261" s="48"/>
      <c r="T261" s="48"/>
      <c r="U261" s="48"/>
      <c r="V261" s="48"/>
      <c r="W261" s="48"/>
      <c r="X261" s="48"/>
      <c r="Y261" s="54" t="s">
        <v>92</v>
      </c>
      <c r="Z261" s="55" t="str">
        <f>IF(AND($M261="雇用", OR($R261="集中", $R261="期間内"),$N261&lt;&gt;"その他"),"担当開始日要追記",_xlfn.XLOOKUP($P261,プルダウン用!$S$3:$S$12,プルダウン用!T$3:T$12,"",0))</f>
        <v/>
      </c>
      <c r="AA261" s="55" t="str">
        <f>IF(AND($M261="雇用", OR($R261="集中", $R261="期間内"),$N261&lt;&gt;"その他"),"担当終了日要追記",_xlfn.XLOOKUP($P261,プルダウン用!$S$3:$S$12,プルダウン用!U$3:U$12,"",0))</f>
        <v/>
      </c>
      <c r="AB261" s="49"/>
      <c r="AC261" s="49"/>
      <c r="AD261" s="7"/>
      <c r="AE261" s="7"/>
      <c r="AF261" s="49"/>
      <c r="AG261" s="49"/>
      <c r="AH261" s="85" t="str">
        <f>_xlfn.XLOOKUP($AG261,プルダウン用!$AC$3:$AC$10,プルダウン用!AD$3:AD$10,"",0)</f>
        <v/>
      </c>
      <c r="AI261" s="85" t="str">
        <f>_xlfn.XLOOKUP($AG261,プルダウン用!$AC$3:$AC$10,プルダウン用!AE$3:AE$10,"",0)</f>
        <v/>
      </c>
      <c r="AJ261" s="85" t="str">
        <f>_xlfn.XLOOKUP($AG261,プルダウン用!$AC$3:$AC$10,プルダウン用!AF$3:AF$10,"",0)</f>
        <v/>
      </c>
      <c r="AK261" s="63"/>
      <c r="AL261" s="53"/>
      <c r="AM261" s="49"/>
      <c r="AN261" s="69" t="str">
        <f>IF($AM261="謝金経費に同じ",_xlfn.XLOOKUP(AG261,プルダウン用!$AQ$3:$AQ$12,プルダウン用!$AR$3:$AR$12,"",0),_xlfn.XLOOKUP($AM261,プルダウン用!$AH$3:$AH$5,プルダウン用!$AI$3:$AI$5,""))</f>
        <v/>
      </c>
      <c r="AO261" s="85" t="str">
        <f>IF($AN261="学内非常勤講師",_xlfn.XLOOKUP($N261,プルダウン用!$AW$3:$AW$7,プルダウン用!AX$3:AX$7,"",0),_xlfn.XLOOKUP($AN261,プルダウン用!$AQ$3:$AQ$12,プルダウン用!AS$3:AS$12,"",0))</f>
        <v/>
      </c>
      <c r="AP261" s="85" t="str">
        <f>IF($AN261="学内非常勤講師",_xlfn.XLOOKUP($N261,プルダウン用!$AW$3:$AW$7,プルダウン用!AY$3:AY$7,"",0),_xlfn.XLOOKUP($AN261,プルダウン用!$AQ$3:$AQ$12,プルダウン用!AT$3:AT$12,"",0))</f>
        <v/>
      </c>
      <c r="AQ261" s="85" t="str">
        <f>IF($AN261="学内非常勤講師",_xlfn.XLOOKUP($N261,プルダウン用!$AW$3:$AW$7,プルダウン用!AZ$3:AZ$7,"",0),_xlfn.XLOOKUP($AN261,プルダウン用!$AQ$3:$AQ$12,プルダウン用!AU$3:AU$12,"",0))</f>
        <v/>
      </c>
      <c r="AR261" s="79"/>
    </row>
    <row r="262" spans="2:44" ht="23.25" customHeight="1" x14ac:dyDescent="0.15">
      <c r="B262" s="54" t="str">
        <f t="shared" si="3"/>
        <v/>
      </c>
      <c r="C262" s="64"/>
      <c r="D262" s="64"/>
      <c r="E262" s="52"/>
      <c r="F262" s="52"/>
      <c r="G262" s="52"/>
      <c r="H262" s="53"/>
      <c r="I262" s="51"/>
      <c r="J262" s="7"/>
      <c r="K262" s="7"/>
      <c r="L262" s="52"/>
      <c r="M262" s="52"/>
      <c r="N262" s="49"/>
      <c r="O262" s="7"/>
      <c r="P262" s="50"/>
      <c r="Q262" s="51"/>
      <c r="R262" s="51"/>
      <c r="S262" s="48"/>
      <c r="T262" s="48"/>
      <c r="U262" s="48"/>
      <c r="V262" s="48"/>
      <c r="W262" s="48"/>
      <c r="X262" s="48"/>
      <c r="Y262" s="54" t="s">
        <v>92</v>
      </c>
      <c r="Z262" s="55" t="str">
        <f>IF(AND($M262="雇用", OR($R262="集中", $R262="期間内"),$N262&lt;&gt;"その他"),"担当開始日要追記",_xlfn.XLOOKUP($P262,プルダウン用!$S$3:$S$12,プルダウン用!T$3:T$12,"",0))</f>
        <v/>
      </c>
      <c r="AA262" s="55" t="str">
        <f>IF(AND($M262="雇用", OR($R262="集中", $R262="期間内"),$N262&lt;&gt;"その他"),"担当終了日要追記",_xlfn.XLOOKUP($P262,プルダウン用!$S$3:$S$12,プルダウン用!U$3:U$12,"",0))</f>
        <v/>
      </c>
      <c r="AB262" s="49"/>
      <c r="AC262" s="49"/>
      <c r="AD262" s="7"/>
      <c r="AE262" s="7"/>
      <c r="AF262" s="49"/>
      <c r="AG262" s="49"/>
      <c r="AH262" s="85" t="str">
        <f>_xlfn.XLOOKUP($AG262,プルダウン用!$AC$3:$AC$10,プルダウン用!AD$3:AD$10,"",0)</f>
        <v/>
      </c>
      <c r="AI262" s="85" t="str">
        <f>_xlfn.XLOOKUP($AG262,プルダウン用!$AC$3:$AC$10,プルダウン用!AE$3:AE$10,"",0)</f>
        <v/>
      </c>
      <c r="AJ262" s="85" t="str">
        <f>_xlfn.XLOOKUP($AG262,プルダウン用!$AC$3:$AC$10,プルダウン用!AF$3:AF$10,"",0)</f>
        <v/>
      </c>
      <c r="AK262" s="63"/>
      <c r="AL262" s="53"/>
      <c r="AM262" s="49"/>
      <c r="AN262" s="69" t="str">
        <f>IF($AM262="謝金経費に同じ",_xlfn.XLOOKUP(AG262,プルダウン用!$AQ$3:$AQ$12,プルダウン用!$AR$3:$AR$12,"",0),_xlfn.XLOOKUP($AM262,プルダウン用!$AH$3:$AH$5,プルダウン用!$AI$3:$AI$5,""))</f>
        <v/>
      </c>
      <c r="AO262" s="85" t="str">
        <f>IF($AN262="学内非常勤講師",_xlfn.XLOOKUP($N262,プルダウン用!$AW$3:$AW$7,プルダウン用!AX$3:AX$7,"",0),_xlfn.XLOOKUP($AN262,プルダウン用!$AQ$3:$AQ$12,プルダウン用!AS$3:AS$12,"",0))</f>
        <v/>
      </c>
      <c r="AP262" s="85" t="str">
        <f>IF($AN262="学内非常勤講師",_xlfn.XLOOKUP($N262,プルダウン用!$AW$3:$AW$7,プルダウン用!AY$3:AY$7,"",0),_xlfn.XLOOKUP($AN262,プルダウン用!$AQ$3:$AQ$12,プルダウン用!AT$3:AT$12,"",0))</f>
        <v/>
      </c>
      <c r="AQ262" s="85" t="str">
        <f>IF($AN262="学内非常勤講師",_xlfn.XLOOKUP($N262,プルダウン用!$AW$3:$AW$7,プルダウン用!AZ$3:AZ$7,"",0),_xlfn.XLOOKUP($AN262,プルダウン用!$AQ$3:$AQ$12,プルダウン用!AU$3:AU$12,"",0))</f>
        <v/>
      </c>
      <c r="AR262" s="79"/>
    </row>
    <row r="263" spans="2:44" ht="23.25" customHeight="1" x14ac:dyDescent="0.15">
      <c r="B263" s="54" t="str">
        <f t="shared" si="3"/>
        <v/>
      </c>
      <c r="C263" s="64"/>
      <c r="D263" s="64"/>
      <c r="E263" s="52"/>
      <c r="F263" s="52"/>
      <c r="G263" s="52"/>
      <c r="H263" s="53"/>
      <c r="I263" s="51"/>
      <c r="J263" s="7"/>
      <c r="K263" s="7"/>
      <c r="L263" s="52"/>
      <c r="M263" s="52"/>
      <c r="N263" s="49"/>
      <c r="O263" s="7"/>
      <c r="P263" s="50"/>
      <c r="Q263" s="51"/>
      <c r="R263" s="51"/>
      <c r="S263" s="48"/>
      <c r="T263" s="48"/>
      <c r="U263" s="48"/>
      <c r="V263" s="48"/>
      <c r="W263" s="48"/>
      <c r="X263" s="48"/>
      <c r="Y263" s="54" t="s">
        <v>92</v>
      </c>
      <c r="Z263" s="55" t="str">
        <f>IF(AND($M263="雇用", OR($R263="集中", $R263="期間内"),$N263&lt;&gt;"その他"),"担当開始日要追記",_xlfn.XLOOKUP($P263,プルダウン用!$S$3:$S$12,プルダウン用!T$3:T$12,"",0))</f>
        <v/>
      </c>
      <c r="AA263" s="55" t="str">
        <f>IF(AND($M263="雇用", OR($R263="集中", $R263="期間内"),$N263&lt;&gt;"その他"),"担当終了日要追記",_xlfn.XLOOKUP($P263,プルダウン用!$S$3:$S$12,プルダウン用!U$3:U$12,"",0))</f>
        <v/>
      </c>
      <c r="AB263" s="49"/>
      <c r="AC263" s="49"/>
      <c r="AD263" s="7"/>
      <c r="AE263" s="7"/>
      <c r="AF263" s="49"/>
      <c r="AG263" s="49"/>
      <c r="AH263" s="85" t="str">
        <f>_xlfn.XLOOKUP($AG263,プルダウン用!$AC$3:$AC$10,プルダウン用!AD$3:AD$10,"",0)</f>
        <v/>
      </c>
      <c r="AI263" s="85" t="str">
        <f>_xlfn.XLOOKUP($AG263,プルダウン用!$AC$3:$AC$10,プルダウン用!AE$3:AE$10,"",0)</f>
        <v/>
      </c>
      <c r="AJ263" s="85" t="str">
        <f>_xlfn.XLOOKUP($AG263,プルダウン用!$AC$3:$AC$10,プルダウン用!AF$3:AF$10,"",0)</f>
        <v/>
      </c>
      <c r="AK263" s="63"/>
      <c r="AL263" s="53"/>
      <c r="AM263" s="49"/>
      <c r="AN263" s="69" t="str">
        <f>IF($AM263="謝金経費に同じ",_xlfn.XLOOKUP(AG263,プルダウン用!$AQ$3:$AQ$12,プルダウン用!$AR$3:$AR$12,"",0),_xlfn.XLOOKUP($AM263,プルダウン用!$AH$3:$AH$5,プルダウン用!$AI$3:$AI$5,""))</f>
        <v/>
      </c>
      <c r="AO263" s="85" t="str">
        <f>IF($AN263="学内非常勤講師",_xlfn.XLOOKUP($N263,プルダウン用!$AW$3:$AW$7,プルダウン用!AX$3:AX$7,"",0),_xlfn.XLOOKUP($AN263,プルダウン用!$AQ$3:$AQ$12,プルダウン用!AS$3:AS$12,"",0))</f>
        <v/>
      </c>
      <c r="AP263" s="85" t="str">
        <f>IF($AN263="学内非常勤講師",_xlfn.XLOOKUP($N263,プルダウン用!$AW$3:$AW$7,プルダウン用!AY$3:AY$7,"",0),_xlfn.XLOOKUP($AN263,プルダウン用!$AQ$3:$AQ$12,プルダウン用!AT$3:AT$12,"",0))</f>
        <v/>
      </c>
      <c r="AQ263" s="85" t="str">
        <f>IF($AN263="学内非常勤講師",_xlfn.XLOOKUP($N263,プルダウン用!$AW$3:$AW$7,プルダウン用!AZ$3:AZ$7,"",0),_xlfn.XLOOKUP($AN263,プルダウン用!$AQ$3:$AQ$12,プルダウン用!AU$3:AU$12,"",0))</f>
        <v/>
      </c>
      <c r="AR263" s="79"/>
    </row>
    <row r="264" spans="2:44" ht="23.25" customHeight="1" x14ac:dyDescent="0.15">
      <c r="B264" s="54" t="str">
        <f t="shared" si="3"/>
        <v/>
      </c>
      <c r="C264" s="64"/>
      <c r="D264" s="64"/>
      <c r="E264" s="52"/>
      <c r="F264" s="52"/>
      <c r="G264" s="52"/>
      <c r="H264" s="53"/>
      <c r="I264" s="51"/>
      <c r="J264" s="7"/>
      <c r="K264" s="7"/>
      <c r="L264" s="52"/>
      <c r="M264" s="52"/>
      <c r="N264" s="49"/>
      <c r="O264" s="7"/>
      <c r="P264" s="50"/>
      <c r="Q264" s="51"/>
      <c r="R264" s="51"/>
      <c r="S264" s="48"/>
      <c r="T264" s="48"/>
      <c r="U264" s="48"/>
      <c r="V264" s="48"/>
      <c r="W264" s="48"/>
      <c r="X264" s="48"/>
      <c r="Y264" s="54" t="s">
        <v>92</v>
      </c>
      <c r="Z264" s="55" t="str">
        <f>IF(AND($M264="雇用", OR($R264="集中", $R264="期間内"),$N264&lt;&gt;"その他"),"担当開始日要追記",_xlfn.XLOOKUP($P264,プルダウン用!$S$3:$S$12,プルダウン用!T$3:T$12,"",0))</f>
        <v/>
      </c>
      <c r="AA264" s="55" t="str">
        <f>IF(AND($M264="雇用", OR($R264="集中", $R264="期間内"),$N264&lt;&gt;"その他"),"担当終了日要追記",_xlfn.XLOOKUP($P264,プルダウン用!$S$3:$S$12,プルダウン用!U$3:U$12,"",0))</f>
        <v/>
      </c>
      <c r="AB264" s="49"/>
      <c r="AC264" s="49"/>
      <c r="AD264" s="7"/>
      <c r="AE264" s="7"/>
      <c r="AF264" s="49"/>
      <c r="AG264" s="49"/>
      <c r="AH264" s="85" t="str">
        <f>_xlfn.XLOOKUP($AG264,プルダウン用!$AC$3:$AC$10,プルダウン用!AD$3:AD$10,"",0)</f>
        <v/>
      </c>
      <c r="AI264" s="85" t="str">
        <f>_xlfn.XLOOKUP($AG264,プルダウン用!$AC$3:$AC$10,プルダウン用!AE$3:AE$10,"",0)</f>
        <v/>
      </c>
      <c r="AJ264" s="85" t="str">
        <f>_xlfn.XLOOKUP($AG264,プルダウン用!$AC$3:$AC$10,プルダウン用!AF$3:AF$10,"",0)</f>
        <v/>
      </c>
      <c r="AK264" s="63"/>
      <c r="AL264" s="53"/>
      <c r="AM264" s="49"/>
      <c r="AN264" s="69" t="str">
        <f>IF($AM264="謝金経費に同じ",_xlfn.XLOOKUP(AG264,プルダウン用!$AQ$3:$AQ$12,プルダウン用!$AR$3:$AR$12,"",0),_xlfn.XLOOKUP($AM264,プルダウン用!$AH$3:$AH$5,プルダウン用!$AI$3:$AI$5,""))</f>
        <v/>
      </c>
      <c r="AO264" s="85" t="str">
        <f>IF($AN264="学内非常勤講師",_xlfn.XLOOKUP($N264,プルダウン用!$AW$3:$AW$7,プルダウン用!AX$3:AX$7,"",0),_xlfn.XLOOKUP($AN264,プルダウン用!$AQ$3:$AQ$12,プルダウン用!AS$3:AS$12,"",0))</f>
        <v/>
      </c>
      <c r="AP264" s="85" t="str">
        <f>IF($AN264="学内非常勤講師",_xlfn.XLOOKUP($N264,プルダウン用!$AW$3:$AW$7,プルダウン用!AY$3:AY$7,"",0),_xlfn.XLOOKUP($AN264,プルダウン用!$AQ$3:$AQ$12,プルダウン用!AT$3:AT$12,"",0))</f>
        <v/>
      </c>
      <c r="AQ264" s="85" t="str">
        <f>IF($AN264="学内非常勤講師",_xlfn.XLOOKUP($N264,プルダウン用!$AW$3:$AW$7,プルダウン用!AZ$3:AZ$7,"",0),_xlfn.XLOOKUP($AN264,プルダウン用!$AQ$3:$AQ$12,プルダウン用!AU$3:AU$12,"",0))</f>
        <v/>
      </c>
      <c r="AR264" s="79"/>
    </row>
    <row r="265" spans="2:44" ht="23.25" customHeight="1" x14ac:dyDescent="0.15">
      <c r="B265" s="54" t="str">
        <f t="shared" si="3"/>
        <v/>
      </c>
      <c r="C265" s="64"/>
      <c r="D265" s="64"/>
      <c r="E265" s="52"/>
      <c r="F265" s="52"/>
      <c r="G265" s="52"/>
      <c r="H265" s="53"/>
      <c r="I265" s="51"/>
      <c r="J265" s="7"/>
      <c r="K265" s="7"/>
      <c r="L265" s="52"/>
      <c r="M265" s="52"/>
      <c r="N265" s="49"/>
      <c r="O265" s="7"/>
      <c r="P265" s="50"/>
      <c r="Q265" s="51"/>
      <c r="R265" s="51"/>
      <c r="S265" s="48"/>
      <c r="T265" s="48"/>
      <c r="U265" s="48"/>
      <c r="V265" s="48"/>
      <c r="W265" s="48"/>
      <c r="X265" s="48"/>
      <c r="Y265" s="54" t="s">
        <v>92</v>
      </c>
      <c r="Z265" s="55" t="str">
        <f>IF(AND($M265="雇用", OR($R265="集中", $R265="期間内"),$N265&lt;&gt;"その他"),"担当開始日要追記",_xlfn.XLOOKUP($P265,プルダウン用!$S$3:$S$12,プルダウン用!T$3:T$12,"",0))</f>
        <v/>
      </c>
      <c r="AA265" s="55" t="str">
        <f>IF(AND($M265="雇用", OR($R265="集中", $R265="期間内"),$N265&lt;&gt;"その他"),"担当終了日要追記",_xlfn.XLOOKUP($P265,プルダウン用!$S$3:$S$12,プルダウン用!U$3:U$12,"",0))</f>
        <v/>
      </c>
      <c r="AB265" s="49"/>
      <c r="AC265" s="49"/>
      <c r="AD265" s="7"/>
      <c r="AE265" s="7"/>
      <c r="AF265" s="49"/>
      <c r="AG265" s="49"/>
      <c r="AH265" s="85" t="str">
        <f>_xlfn.XLOOKUP($AG265,プルダウン用!$AC$3:$AC$10,プルダウン用!AD$3:AD$10,"",0)</f>
        <v/>
      </c>
      <c r="AI265" s="85" t="str">
        <f>_xlfn.XLOOKUP($AG265,プルダウン用!$AC$3:$AC$10,プルダウン用!AE$3:AE$10,"",0)</f>
        <v/>
      </c>
      <c r="AJ265" s="85" t="str">
        <f>_xlfn.XLOOKUP($AG265,プルダウン用!$AC$3:$AC$10,プルダウン用!AF$3:AF$10,"",0)</f>
        <v/>
      </c>
      <c r="AK265" s="63"/>
      <c r="AL265" s="53"/>
      <c r="AM265" s="49"/>
      <c r="AN265" s="69" t="str">
        <f>IF($AM265="謝金経費に同じ",_xlfn.XLOOKUP(AG265,プルダウン用!$AQ$3:$AQ$12,プルダウン用!$AR$3:$AR$12,"",0),_xlfn.XLOOKUP($AM265,プルダウン用!$AH$3:$AH$5,プルダウン用!$AI$3:$AI$5,""))</f>
        <v/>
      </c>
      <c r="AO265" s="85" t="str">
        <f>IF($AN265="学内非常勤講師",_xlfn.XLOOKUP($N265,プルダウン用!$AW$3:$AW$7,プルダウン用!AX$3:AX$7,"",0),_xlfn.XLOOKUP($AN265,プルダウン用!$AQ$3:$AQ$12,プルダウン用!AS$3:AS$12,"",0))</f>
        <v/>
      </c>
      <c r="AP265" s="85" t="str">
        <f>IF($AN265="学内非常勤講師",_xlfn.XLOOKUP($N265,プルダウン用!$AW$3:$AW$7,プルダウン用!AY$3:AY$7,"",0),_xlfn.XLOOKUP($AN265,プルダウン用!$AQ$3:$AQ$12,プルダウン用!AT$3:AT$12,"",0))</f>
        <v/>
      </c>
      <c r="AQ265" s="85" t="str">
        <f>IF($AN265="学内非常勤講師",_xlfn.XLOOKUP($N265,プルダウン用!$AW$3:$AW$7,プルダウン用!AZ$3:AZ$7,"",0),_xlfn.XLOOKUP($AN265,プルダウン用!$AQ$3:$AQ$12,プルダウン用!AU$3:AU$12,"",0))</f>
        <v/>
      </c>
      <c r="AR265" s="79"/>
    </row>
    <row r="266" spans="2:44" ht="23.25" customHeight="1" x14ac:dyDescent="0.15">
      <c r="B266" s="54" t="str">
        <f t="shared" si="3"/>
        <v/>
      </c>
      <c r="C266" s="64"/>
      <c r="D266" s="64"/>
      <c r="E266" s="52"/>
      <c r="F266" s="52"/>
      <c r="G266" s="52"/>
      <c r="H266" s="53"/>
      <c r="I266" s="51"/>
      <c r="J266" s="7"/>
      <c r="K266" s="7"/>
      <c r="L266" s="52"/>
      <c r="M266" s="52"/>
      <c r="N266" s="49"/>
      <c r="O266" s="7"/>
      <c r="P266" s="50"/>
      <c r="Q266" s="51"/>
      <c r="R266" s="51"/>
      <c r="S266" s="48"/>
      <c r="T266" s="48"/>
      <c r="U266" s="48"/>
      <c r="V266" s="48"/>
      <c r="W266" s="48"/>
      <c r="X266" s="48"/>
      <c r="Y266" s="54" t="s">
        <v>92</v>
      </c>
      <c r="Z266" s="55" t="str">
        <f>IF(AND($M266="雇用", OR($R266="集中", $R266="期間内"),$N266&lt;&gt;"その他"),"担当開始日要追記",_xlfn.XLOOKUP($P266,プルダウン用!$S$3:$S$12,プルダウン用!T$3:T$12,"",0))</f>
        <v/>
      </c>
      <c r="AA266" s="55" t="str">
        <f>IF(AND($M266="雇用", OR($R266="集中", $R266="期間内"),$N266&lt;&gt;"その他"),"担当終了日要追記",_xlfn.XLOOKUP($P266,プルダウン用!$S$3:$S$12,プルダウン用!U$3:U$12,"",0))</f>
        <v/>
      </c>
      <c r="AB266" s="49"/>
      <c r="AC266" s="49"/>
      <c r="AD266" s="7"/>
      <c r="AE266" s="7"/>
      <c r="AF266" s="49"/>
      <c r="AG266" s="49"/>
      <c r="AH266" s="85" t="str">
        <f>_xlfn.XLOOKUP($AG266,プルダウン用!$AC$3:$AC$10,プルダウン用!AD$3:AD$10,"",0)</f>
        <v/>
      </c>
      <c r="AI266" s="85" t="str">
        <f>_xlfn.XLOOKUP($AG266,プルダウン用!$AC$3:$AC$10,プルダウン用!AE$3:AE$10,"",0)</f>
        <v/>
      </c>
      <c r="AJ266" s="85" t="str">
        <f>_xlfn.XLOOKUP($AG266,プルダウン用!$AC$3:$AC$10,プルダウン用!AF$3:AF$10,"",0)</f>
        <v/>
      </c>
      <c r="AK266" s="63"/>
      <c r="AL266" s="53"/>
      <c r="AM266" s="49"/>
      <c r="AN266" s="69" t="str">
        <f>IF($AM266="謝金経費に同じ",_xlfn.XLOOKUP(AG266,プルダウン用!$AQ$3:$AQ$12,プルダウン用!$AR$3:$AR$12,"",0),_xlfn.XLOOKUP($AM266,プルダウン用!$AH$3:$AH$5,プルダウン用!$AI$3:$AI$5,""))</f>
        <v/>
      </c>
      <c r="AO266" s="85" t="str">
        <f>IF($AN266="学内非常勤講師",_xlfn.XLOOKUP($N266,プルダウン用!$AW$3:$AW$7,プルダウン用!AX$3:AX$7,"",0),_xlfn.XLOOKUP($AN266,プルダウン用!$AQ$3:$AQ$12,プルダウン用!AS$3:AS$12,"",0))</f>
        <v/>
      </c>
      <c r="AP266" s="85" t="str">
        <f>IF($AN266="学内非常勤講師",_xlfn.XLOOKUP($N266,プルダウン用!$AW$3:$AW$7,プルダウン用!AY$3:AY$7,"",0),_xlfn.XLOOKUP($AN266,プルダウン用!$AQ$3:$AQ$12,プルダウン用!AT$3:AT$12,"",0))</f>
        <v/>
      </c>
      <c r="AQ266" s="85" t="str">
        <f>IF($AN266="学内非常勤講師",_xlfn.XLOOKUP($N266,プルダウン用!$AW$3:$AW$7,プルダウン用!AZ$3:AZ$7,"",0),_xlfn.XLOOKUP($AN266,プルダウン用!$AQ$3:$AQ$12,プルダウン用!AU$3:AU$12,"",0))</f>
        <v/>
      </c>
      <c r="AR266" s="79"/>
    </row>
    <row r="267" spans="2:44" ht="23.25" customHeight="1" x14ac:dyDescent="0.15">
      <c r="B267" s="54" t="str">
        <f t="shared" si="3"/>
        <v/>
      </c>
      <c r="C267" s="64"/>
      <c r="D267" s="64"/>
      <c r="E267" s="52"/>
      <c r="F267" s="52"/>
      <c r="G267" s="52"/>
      <c r="H267" s="53"/>
      <c r="I267" s="51"/>
      <c r="J267" s="7"/>
      <c r="K267" s="7"/>
      <c r="L267" s="52"/>
      <c r="M267" s="52"/>
      <c r="N267" s="49"/>
      <c r="O267" s="7"/>
      <c r="P267" s="50"/>
      <c r="Q267" s="51"/>
      <c r="R267" s="51"/>
      <c r="S267" s="48"/>
      <c r="T267" s="48"/>
      <c r="U267" s="48"/>
      <c r="V267" s="48"/>
      <c r="W267" s="48"/>
      <c r="X267" s="48"/>
      <c r="Y267" s="54" t="s">
        <v>92</v>
      </c>
      <c r="Z267" s="55" t="str">
        <f>IF(AND($M267="雇用", OR($R267="集中", $R267="期間内"),$N267&lt;&gt;"その他"),"担当開始日要追記",_xlfn.XLOOKUP($P267,プルダウン用!$S$3:$S$12,プルダウン用!T$3:T$12,"",0))</f>
        <v/>
      </c>
      <c r="AA267" s="55" t="str">
        <f>IF(AND($M267="雇用", OR($R267="集中", $R267="期間内"),$N267&lt;&gt;"その他"),"担当終了日要追記",_xlfn.XLOOKUP($P267,プルダウン用!$S$3:$S$12,プルダウン用!U$3:U$12,"",0))</f>
        <v/>
      </c>
      <c r="AB267" s="49"/>
      <c r="AC267" s="49"/>
      <c r="AD267" s="7"/>
      <c r="AE267" s="7"/>
      <c r="AF267" s="49"/>
      <c r="AG267" s="49"/>
      <c r="AH267" s="85" t="str">
        <f>_xlfn.XLOOKUP($AG267,プルダウン用!$AC$3:$AC$10,プルダウン用!AD$3:AD$10,"",0)</f>
        <v/>
      </c>
      <c r="AI267" s="85" t="str">
        <f>_xlfn.XLOOKUP($AG267,プルダウン用!$AC$3:$AC$10,プルダウン用!AE$3:AE$10,"",0)</f>
        <v/>
      </c>
      <c r="AJ267" s="85" t="str">
        <f>_xlfn.XLOOKUP($AG267,プルダウン用!$AC$3:$AC$10,プルダウン用!AF$3:AF$10,"",0)</f>
        <v/>
      </c>
      <c r="AK267" s="63"/>
      <c r="AL267" s="53"/>
      <c r="AM267" s="49"/>
      <c r="AN267" s="69" t="str">
        <f>IF($AM267="謝金経費に同じ",_xlfn.XLOOKUP(AG267,プルダウン用!$AQ$3:$AQ$12,プルダウン用!$AR$3:$AR$12,"",0),_xlfn.XLOOKUP($AM267,プルダウン用!$AH$3:$AH$5,プルダウン用!$AI$3:$AI$5,""))</f>
        <v/>
      </c>
      <c r="AO267" s="85" t="str">
        <f>IF($AN267="学内非常勤講師",_xlfn.XLOOKUP($N267,プルダウン用!$AW$3:$AW$7,プルダウン用!AX$3:AX$7,"",0),_xlfn.XLOOKUP($AN267,プルダウン用!$AQ$3:$AQ$12,プルダウン用!AS$3:AS$12,"",0))</f>
        <v/>
      </c>
      <c r="AP267" s="85" t="str">
        <f>IF($AN267="学内非常勤講師",_xlfn.XLOOKUP($N267,プルダウン用!$AW$3:$AW$7,プルダウン用!AY$3:AY$7,"",0),_xlfn.XLOOKUP($AN267,プルダウン用!$AQ$3:$AQ$12,プルダウン用!AT$3:AT$12,"",0))</f>
        <v/>
      </c>
      <c r="AQ267" s="85" t="str">
        <f>IF($AN267="学内非常勤講師",_xlfn.XLOOKUP($N267,プルダウン用!$AW$3:$AW$7,プルダウン用!AZ$3:AZ$7,"",0),_xlfn.XLOOKUP($AN267,プルダウン用!$AQ$3:$AQ$12,プルダウン用!AU$3:AU$12,"",0))</f>
        <v/>
      </c>
      <c r="AR267" s="79"/>
    </row>
    <row r="268" spans="2:44" ht="23.25" customHeight="1" x14ac:dyDescent="0.15">
      <c r="B268" s="54" t="str">
        <f t="shared" si="3"/>
        <v/>
      </c>
      <c r="C268" s="64"/>
      <c r="D268" s="64"/>
      <c r="E268" s="52"/>
      <c r="F268" s="52"/>
      <c r="G268" s="52"/>
      <c r="H268" s="53"/>
      <c r="I268" s="51"/>
      <c r="J268" s="7"/>
      <c r="K268" s="7"/>
      <c r="L268" s="52"/>
      <c r="M268" s="52"/>
      <c r="N268" s="49"/>
      <c r="O268" s="7"/>
      <c r="P268" s="50"/>
      <c r="Q268" s="51"/>
      <c r="R268" s="51"/>
      <c r="S268" s="48"/>
      <c r="T268" s="48"/>
      <c r="U268" s="48"/>
      <c r="V268" s="48"/>
      <c r="W268" s="48"/>
      <c r="X268" s="48"/>
      <c r="Y268" s="54" t="s">
        <v>92</v>
      </c>
      <c r="Z268" s="55" t="str">
        <f>IF(AND($M268="雇用", OR($R268="集中", $R268="期間内"),$N268&lt;&gt;"その他"),"担当開始日要追記",_xlfn.XLOOKUP($P268,プルダウン用!$S$3:$S$12,プルダウン用!T$3:T$12,"",0))</f>
        <v/>
      </c>
      <c r="AA268" s="55" t="str">
        <f>IF(AND($M268="雇用", OR($R268="集中", $R268="期間内"),$N268&lt;&gt;"その他"),"担当終了日要追記",_xlfn.XLOOKUP($P268,プルダウン用!$S$3:$S$12,プルダウン用!U$3:U$12,"",0))</f>
        <v/>
      </c>
      <c r="AB268" s="49"/>
      <c r="AC268" s="49"/>
      <c r="AD268" s="7"/>
      <c r="AE268" s="7"/>
      <c r="AF268" s="49"/>
      <c r="AG268" s="49"/>
      <c r="AH268" s="85" t="str">
        <f>_xlfn.XLOOKUP($AG268,プルダウン用!$AC$3:$AC$10,プルダウン用!AD$3:AD$10,"",0)</f>
        <v/>
      </c>
      <c r="AI268" s="85" t="str">
        <f>_xlfn.XLOOKUP($AG268,プルダウン用!$AC$3:$AC$10,プルダウン用!AE$3:AE$10,"",0)</f>
        <v/>
      </c>
      <c r="AJ268" s="85" t="str">
        <f>_xlfn.XLOOKUP($AG268,プルダウン用!$AC$3:$AC$10,プルダウン用!AF$3:AF$10,"",0)</f>
        <v/>
      </c>
      <c r="AK268" s="63"/>
      <c r="AL268" s="53"/>
      <c r="AM268" s="49"/>
      <c r="AN268" s="69" t="str">
        <f>IF($AM268="謝金経費に同じ",_xlfn.XLOOKUP(AG268,プルダウン用!$AQ$3:$AQ$12,プルダウン用!$AR$3:$AR$12,"",0),_xlfn.XLOOKUP($AM268,プルダウン用!$AH$3:$AH$5,プルダウン用!$AI$3:$AI$5,""))</f>
        <v/>
      </c>
      <c r="AO268" s="85" t="str">
        <f>IF($AN268="学内非常勤講師",_xlfn.XLOOKUP($N268,プルダウン用!$AW$3:$AW$7,プルダウン用!AX$3:AX$7,"",0),_xlfn.XLOOKUP($AN268,プルダウン用!$AQ$3:$AQ$12,プルダウン用!AS$3:AS$12,"",0))</f>
        <v/>
      </c>
      <c r="AP268" s="85" t="str">
        <f>IF($AN268="学内非常勤講師",_xlfn.XLOOKUP($N268,プルダウン用!$AW$3:$AW$7,プルダウン用!AY$3:AY$7,"",0),_xlfn.XLOOKUP($AN268,プルダウン用!$AQ$3:$AQ$12,プルダウン用!AT$3:AT$12,"",0))</f>
        <v/>
      </c>
      <c r="AQ268" s="85" t="str">
        <f>IF($AN268="学内非常勤講師",_xlfn.XLOOKUP($N268,プルダウン用!$AW$3:$AW$7,プルダウン用!AZ$3:AZ$7,"",0),_xlfn.XLOOKUP($AN268,プルダウン用!$AQ$3:$AQ$12,プルダウン用!AU$3:AU$12,"",0))</f>
        <v/>
      </c>
      <c r="AR268" s="79"/>
    </row>
    <row r="269" spans="2:44" ht="23.25" customHeight="1" x14ac:dyDescent="0.15">
      <c r="B269" s="54" t="str">
        <f t="shared" ref="B269:B332" si="4">IF(C269="","",ROW()-10)</f>
        <v/>
      </c>
      <c r="C269" s="64"/>
      <c r="D269" s="64"/>
      <c r="E269" s="52"/>
      <c r="F269" s="52"/>
      <c r="G269" s="52"/>
      <c r="H269" s="53"/>
      <c r="I269" s="51"/>
      <c r="J269" s="7"/>
      <c r="K269" s="7"/>
      <c r="L269" s="52"/>
      <c r="M269" s="52"/>
      <c r="N269" s="49"/>
      <c r="O269" s="7"/>
      <c r="P269" s="50"/>
      <c r="Q269" s="51"/>
      <c r="R269" s="51"/>
      <c r="S269" s="48"/>
      <c r="T269" s="48"/>
      <c r="U269" s="48"/>
      <c r="V269" s="48"/>
      <c r="W269" s="48"/>
      <c r="X269" s="48"/>
      <c r="Y269" s="54" t="s">
        <v>92</v>
      </c>
      <c r="Z269" s="55" t="str">
        <f>IF(AND($M269="雇用", OR($R269="集中", $R269="期間内"),$N269&lt;&gt;"その他"),"担当開始日要追記",_xlfn.XLOOKUP($P269,プルダウン用!$S$3:$S$12,プルダウン用!T$3:T$12,"",0))</f>
        <v/>
      </c>
      <c r="AA269" s="55" t="str">
        <f>IF(AND($M269="雇用", OR($R269="集中", $R269="期間内"),$N269&lt;&gt;"その他"),"担当終了日要追記",_xlfn.XLOOKUP($P269,プルダウン用!$S$3:$S$12,プルダウン用!U$3:U$12,"",0))</f>
        <v/>
      </c>
      <c r="AB269" s="49"/>
      <c r="AC269" s="49"/>
      <c r="AD269" s="7"/>
      <c r="AE269" s="7"/>
      <c r="AF269" s="49"/>
      <c r="AG269" s="49"/>
      <c r="AH269" s="85" t="str">
        <f>_xlfn.XLOOKUP($AG269,プルダウン用!$AC$3:$AC$10,プルダウン用!AD$3:AD$10,"",0)</f>
        <v/>
      </c>
      <c r="AI269" s="85" t="str">
        <f>_xlfn.XLOOKUP($AG269,プルダウン用!$AC$3:$AC$10,プルダウン用!AE$3:AE$10,"",0)</f>
        <v/>
      </c>
      <c r="AJ269" s="85" t="str">
        <f>_xlfn.XLOOKUP($AG269,プルダウン用!$AC$3:$AC$10,プルダウン用!AF$3:AF$10,"",0)</f>
        <v/>
      </c>
      <c r="AK269" s="63"/>
      <c r="AL269" s="53"/>
      <c r="AM269" s="49"/>
      <c r="AN269" s="69" t="str">
        <f>IF($AM269="謝金経費に同じ",_xlfn.XLOOKUP(AG269,プルダウン用!$AQ$3:$AQ$12,プルダウン用!$AR$3:$AR$12,"",0),_xlfn.XLOOKUP($AM269,プルダウン用!$AH$3:$AH$5,プルダウン用!$AI$3:$AI$5,""))</f>
        <v/>
      </c>
      <c r="AO269" s="85" t="str">
        <f>IF($AN269="学内非常勤講師",_xlfn.XLOOKUP($N269,プルダウン用!$AW$3:$AW$7,プルダウン用!AX$3:AX$7,"",0),_xlfn.XLOOKUP($AN269,プルダウン用!$AQ$3:$AQ$12,プルダウン用!AS$3:AS$12,"",0))</f>
        <v/>
      </c>
      <c r="AP269" s="85" t="str">
        <f>IF($AN269="学内非常勤講師",_xlfn.XLOOKUP($N269,プルダウン用!$AW$3:$AW$7,プルダウン用!AY$3:AY$7,"",0),_xlfn.XLOOKUP($AN269,プルダウン用!$AQ$3:$AQ$12,プルダウン用!AT$3:AT$12,"",0))</f>
        <v/>
      </c>
      <c r="AQ269" s="85" t="str">
        <f>IF($AN269="学内非常勤講師",_xlfn.XLOOKUP($N269,プルダウン用!$AW$3:$AW$7,プルダウン用!AZ$3:AZ$7,"",0),_xlfn.XLOOKUP($AN269,プルダウン用!$AQ$3:$AQ$12,プルダウン用!AU$3:AU$12,"",0))</f>
        <v/>
      </c>
      <c r="AR269" s="79"/>
    </row>
    <row r="270" spans="2:44" ht="23.25" customHeight="1" x14ac:dyDescent="0.15">
      <c r="B270" s="54" t="str">
        <f t="shared" si="4"/>
        <v/>
      </c>
      <c r="C270" s="64"/>
      <c r="D270" s="64"/>
      <c r="E270" s="52"/>
      <c r="F270" s="52"/>
      <c r="G270" s="52"/>
      <c r="H270" s="53"/>
      <c r="I270" s="51"/>
      <c r="J270" s="7"/>
      <c r="K270" s="7"/>
      <c r="L270" s="52"/>
      <c r="M270" s="52"/>
      <c r="N270" s="49"/>
      <c r="O270" s="7"/>
      <c r="P270" s="50"/>
      <c r="Q270" s="51"/>
      <c r="R270" s="51"/>
      <c r="S270" s="48"/>
      <c r="T270" s="48"/>
      <c r="U270" s="48"/>
      <c r="V270" s="48"/>
      <c r="W270" s="48"/>
      <c r="X270" s="48"/>
      <c r="Y270" s="54" t="s">
        <v>92</v>
      </c>
      <c r="Z270" s="55" t="str">
        <f>IF(AND($M270="雇用", OR($R270="集中", $R270="期間内"),$N270&lt;&gt;"その他"),"担当開始日要追記",_xlfn.XLOOKUP($P270,プルダウン用!$S$3:$S$12,プルダウン用!T$3:T$12,"",0))</f>
        <v/>
      </c>
      <c r="AA270" s="55" t="str">
        <f>IF(AND($M270="雇用", OR($R270="集中", $R270="期間内"),$N270&lt;&gt;"その他"),"担当終了日要追記",_xlfn.XLOOKUP($P270,プルダウン用!$S$3:$S$12,プルダウン用!U$3:U$12,"",0))</f>
        <v/>
      </c>
      <c r="AB270" s="49"/>
      <c r="AC270" s="49"/>
      <c r="AD270" s="7"/>
      <c r="AE270" s="7"/>
      <c r="AF270" s="49"/>
      <c r="AG270" s="49"/>
      <c r="AH270" s="85" t="str">
        <f>_xlfn.XLOOKUP($AG270,プルダウン用!$AC$3:$AC$10,プルダウン用!AD$3:AD$10,"",0)</f>
        <v/>
      </c>
      <c r="AI270" s="85" t="str">
        <f>_xlfn.XLOOKUP($AG270,プルダウン用!$AC$3:$AC$10,プルダウン用!AE$3:AE$10,"",0)</f>
        <v/>
      </c>
      <c r="AJ270" s="85" t="str">
        <f>_xlfn.XLOOKUP($AG270,プルダウン用!$AC$3:$AC$10,プルダウン用!AF$3:AF$10,"",0)</f>
        <v/>
      </c>
      <c r="AK270" s="63"/>
      <c r="AL270" s="53"/>
      <c r="AM270" s="49"/>
      <c r="AN270" s="69" t="str">
        <f>IF($AM270="謝金経費に同じ",_xlfn.XLOOKUP(AG270,プルダウン用!$AQ$3:$AQ$12,プルダウン用!$AR$3:$AR$12,"",0),_xlfn.XLOOKUP($AM270,プルダウン用!$AH$3:$AH$5,プルダウン用!$AI$3:$AI$5,""))</f>
        <v/>
      </c>
      <c r="AO270" s="85" t="str">
        <f>IF($AN270="学内非常勤講師",_xlfn.XLOOKUP($N270,プルダウン用!$AW$3:$AW$7,プルダウン用!AX$3:AX$7,"",0),_xlfn.XLOOKUP($AN270,プルダウン用!$AQ$3:$AQ$12,プルダウン用!AS$3:AS$12,"",0))</f>
        <v/>
      </c>
      <c r="AP270" s="85" t="str">
        <f>IF($AN270="学内非常勤講師",_xlfn.XLOOKUP($N270,プルダウン用!$AW$3:$AW$7,プルダウン用!AY$3:AY$7,"",0),_xlfn.XLOOKUP($AN270,プルダウン用!$AQ$3:$AQ$12,プルダウン用!AT$3:AT$12,"",0))</f>
        <v/>
      </c>
      <c r="AQ270" s="85" t="str">
        <f>IF($AN270="学内非常勤講師",_xlfn.XLOOKUP($N270,プルダウン用!$AW$3:$AW$7,プルダウン用!AZ$3:AZ$7,"",0),_xlfn.XLOOKUP($AN270,プルダウン用!$AQ$3:$AQ$12,プルダウン用!AU$3:AU$12,"",0))</f>
        <v/>
      </c>
      <c r="AR270" s="79"/>
    </row>
    <row r="271" spans="2:44" ht="23.25" customHeight="1" x14ac:dyDescent="0.15">
      <c r="B271" s="54" t="str">
        <f t="shared" si="4"/>
        <v/>
      </c>
      <c r="C271" s="64"/>
      <c r="D271" s="64"/>
      <c r="E271" s="52"/>
      <c r="F271" s="52"/>
      <c r="G271" s="52"/>
      <c r="H271" s="53"/>
      <c r="I271" s="51"/>
      <c r="J271" s="7"/>
      <c r="K271" s="7"/>
      <c r="L271" s="52"/>
      <c r="M271" s="52"/>
      <c r="N271" s="49"/>
      <c r="O271" s="7"/>
      <c r="P271" s="50"/>
      <c r="Q271" s="51"/>
      <c r="R271" s="51"/>
      <c r="S271" s="48"/>
      <c r="T271" s="48"/>
      <c r="U271" s="48"/>
      <c r="V271" s="48"/>
      <c r="W271" s="48"/>
      <c r="X271" s="48"/>
      <c r="Y271" s="54" t="s">
        <v>92</v>
      </c>
      <c r="Z271" s="55" t="str">
        <f>IF(AND($M271="雇用", OR($R271="集中", $R271="期間内"),$N271&lt;&gt;"その他"),"担当開始日要追記",_xlfn.XLOOKUP($P271,プルダウン用!$S$3:$S$12,プルダウン用!T$3:T$12,"",0))</f>
        <v/>
      </c>
      <c r="AA271" s="55" t="str">
        <f>IF(AND($M271="雇用", OR($R271="集中", $R271="期間内"),$N271&lt;&gt;"その他"),"担当終了日要追記",_xlfn.XLOOKUP($P271,プルダウン用!$S$3:$S$12,プルダウン用!U$3:U$12,"",0))</f>
        <v/>
      </c>
      <c r="AB271" s="49"/>
      <c r="AC271" s="49"/>
      <c r="AD271" s="7"/>
      <c r="AE271" s="7"/>
      <c r="AF271" s="49"/>
      <c r="AG271" s="49"/>
      <c r="AH271" s="85" t="str">
        <f>_xlfn.XLOOKUP($AG271,プルダウン用!$AC$3:$AC$10,プルダウン用!AD$3:AD$10,"",0)</f>
        <v/>
      </c>
      <c r="AI271" s="85" t="str">
        <f>_xlfn.XLOOKUP($AG271,プルダウン用!$AC$3:$AC$10,プルダウン用!AE$3:AE$10,"",0)</f>
        <v/>
      </c>
      <c r="AJ271" s="85" t="str">
        <f>_xlfn.XLOOKUP($AG271,プルダウン用!$AC$3:$AC$10,プルダウン用!AF$3:AF$10,"",0)</f>
        <v/>
      </c>
      <c r="AK271" s="63"/>
      <c r="AL271" s="53"/>
      <c r="AM271" s="49"/>
      <c r="AN271" s="69" t="str">
        <f>IF($AM271="謝金経費に同じ",_xlfn.XLOOKUP(AG271,プルダウン用!$AQ$3:$AQ$12,プルダウン用!$AR$3:$AR$12,"",0),_xlfn.XLOOKUP($AM271,プルダウン用!$AH$3:$AH$5,プルダウン用!$AI$3:$AI$5,""))</f>
        <v/>
      </c>
      <c r="AO271" s="85" t="str">
        <f>IF($AN271="学内非常勤講師",_xlfn.XLOOKUP($N271,プルダウン用!$AW$3:$AW$7,プルダウン用!AX$3:AX$7,"",0),_xlfn.XLOOKUP($AN271,プルダウン用!$AQ$3:$AQ$12,プルダウン用!AS$3:AS$12,"",0))</f>
        <v/>
      </c>
      <c r="AP271" s="85" t="str">
        <f>IF($AN271="学内非常勤講師",_xlfn.XLOOKUP($N271,プルダウン用!$AW$3:$AW$7,プルダウン用!AY$3:AY$7,"",0),_xlfn.XLOOKUP($AN271,プルダウン用!$AQ$3:$AQ$12,プルダウン用!AT$3:AT$12,"",0))</f>
        <v/>
      </c>
      <c r="AQ271" s="85" t="str">
        <f>IF($AN271="学内非常勤講師",_xlfn.XLOOKUP($N271,プルダウン用!$AW$3:$AW$7,プルダウン用!AZ$3:AZ$7,"",0),_xlfn.XLOOKUP($AN271,プルダウン用!$AQ$3:$AQ$12,プルダウン用!AU$3:AU$12,"",0))</f>
        <v/>
      </c>
      <c r="AR271" s="79"/>
    </row>
    <row r="272" spans="2:44" ht="23.25" customHeight="1" x14ac:dyDescent="0.15">
      <c r="B272" s="54" t="str">
        <f t="shared" si="4"/>
        <v/>
      </c>
      <c r="C272" s="64"/>
      <c r="D272" s="64"/>
      <c r="E272" s="52"/>
      <c r="F272" s="52"/>
      <c r="G272" s="52"/>
      <c r="H272" s="53"/>
      <c r="I272" s="51"/>
      <c r="J272" s="7"/>
      <c r="K272" s="7"/>
      <c r="L272" s="52"/>
      <c r="M272" s="52"/>
      <c r="N272" s="49"/>
      <c r="O272" s="7"/>
      <c r="P272" s="50"/>
      <c r="Q272" s="51"/>
      <c r="R272" s="51"/>
      <c r="S272" s="48"/>
      <c r="T272" s="48"/>
      <c r="U272" s="48"/>
      <c r="V272" s="48"/>
      <c r="W272" s="48"/>
      <c r="X272" s="48"/>
      <c r="Y272" s="54" t="s">
        <v>92</v>
      </c>
      <c r="Z272" s="55" t="str">
        <f>IF(AND($M272="雇用", OR($R272="集中", $R272="期間内"),$N272&lt;&gt;"その他"),"担当開始日要追記",_xlfn.XLOOKUP($P272,プルダウン用!$S$3:$S$12,プルダウン用!T$3:T$12,"",0))</f>
        <v/>
      </c>
      <c r="AA272" s="55" t="str">
        <f>IF(AND($M272="雇用", OR($R272="集中", $R272="期間内"),$N272&lt;&gt;"その他"),"担当終了日要追記",_xlfn.XLOOKUP($P272,プルダウン用!$S$3:$S$12,プルダウン用!U$3:U$12,"",0))</f>
        <v/>
      </c>
      <c r="AB272" s="49"/>
      <c r="AC272" s="49"/>
      <c r="AD272" s="7"/>
      <c r="AE272" s="7"/>
      <c r="AF272" s="49"/>
      <c r="AG272" s="49"/>
      <c r="AH272" s="85" t="str">
        <f>_xlfn.XLOOKUP($AG272,プルダウン用!$AC$3:$AC$10,プルダウン用!AD$3:AD$10,"",0)</f>
        <v/>
      </c>
      <c r="AI272" s="85" t="str">
        <f>_xlfn.XLOOKUP($AG272,プルダウン用!$AC$3:$AC$10,プルダウン用!AE$3:AE$10,"",0)</f>
        <v/>
      </c>
      <c r="AJ272" s="85" t="str">
        <f>_xlfn.XLOOKUP($AG272,プルダウン用!$AC$3:$AC$10,プルダウン用!AF$3:AF$10,"",0)</f>
        <v/>
      </c>
      <c r="AK272" s="63"/>
      <c r="AL272" s="53"/>
      <c r="AM272" s="49"/>
      <c r="AN272" s="69" t="str">
        <f>IF($AM272="謝金経費に同じ",_xlfn.XLOOKUP(AG272,プルダウン用!$AQ$3:$AQ$12,プルダウン用!$AR$3:$AR$12,"",0),_xlfn.XLOOKUP($AM272,プルダウン用!$AH$3:$AH$5,プルダウン用!$AI$3:$AI$5,""))</f>
        <v/>
      </c>
      <c r="AO272" s="85" t="str">
        <f>IF($AN272="学内非常勤講師",_xlfn.XLOOKUP($N272,プルダウン用!$AW$3:$AW$7,プルダウン用!AX$3:AX$7,"",0),_xlfn.XLOOKUP($AN272,プルダウン用!$AQ$3:$AQ$12,プルダウン用!AS$3:AS$12,"",0))</f>
        <v/>
      </c>
      <c r="AP272" s="85" t="str">
        <f>IF($AN272="学内非常勤講師",_xlfn.XLOOKUP($N272,プルダウン用!$AW$3:$AW$7,プルダウン用!AY$3:AY$7,"",0),_xlfn.XLOOKUP($AN272,プルダウン用!$AQ$3:$AQ$12,プルダウン用!AT$3:AT$12,"",0))</f>
        <v/>
      </c>
      <c r="AQ272" s="85" t="str">
        <f>IF($AN272="学内非常勤講師",_xlfn.XLOOKUP($N272,プルダウン用!$AW$3:$AW$7,プルダウン用!AZ$3:AZ$7,"",0),_xlfn.XLOOKUP($AN272,プルダウン用!$AQ$3:$AQ$12,プルダウン用!AU$3:AU$12,"",0))</f>
        <v/>
      </c>
      <c r="AR272" s="79"/>
    </row>
    <row r="273" spans="2:44" ht="23.25" customHeight="1" x14ac:dyDescent="0.15">
      <c r="B273" s="54" t="str">
        <f t="shared" si="4"/>
        <v/>
      </c>
      <c r="C273" s="64"/>
      <c r="D273" s="64"/>
      <c r="E273" s="52"/>
      <c r="F273" s="52"/>
      <c r="G273" s="52"/>
      <c r="H273" s="53"/>
      <c r="I273" s="51"/>
      <c r="J273" s="7"/>
      <c r="K273" s="7"/>
      <c r="L273" s="52"/>
      <c r="M273" s="52"/>
      <c r="N273" s="49"/>
      <c r="O273" s="7"/>
      <c r="P273" s="50"/>
      <c r="Q273" s="51"/>
      <c r="R273" s="51"/>
      <c r="S273" s="48"/>
      <c r="T273" s="48"/>
      <c r="U273" s="48"/>
      <c r="V273" s="48"/>
      <c r="W273" s="48"/>
      <c r="X273" s="48"/>
      <c r="Y273" s="54" t="s">
        <v>92</v>
      </c>
      <c r="Z273" s="55" t="str">
        <f>IF(AND($M273="雇用", OR($R273="集中", $R273="期間内"),$N273&lt;&gt;"その他"),"担当開始日要追記",_xlfn.XLOOKUP($P273,プルダウン用!$S$3:$S$12,プルダウン用!T$3:T$12,"",0))</f>
        <v/>
      </c>
      <c r="AA273" s="55" t="str">
        <f>IF(AND($M273="雇用", OR($R273="集中", $R273="期間内"),$N273&lt;&gt;"その他"),"担当終了日要追記",_xlfn.XLOOKUP($P273,プルダウン用!$S$3:$S$12,プルダウン用!U$3:U$12,"",0))</f>
        <v/>
      </c>
      <c r="AB273" s="49"/>
      <c r="AC273" s="49"/>
      <c r="AD273" s="7"/>
      <c r="AE273" s="7"/>
      <c r="AF273" s="49"/>
      <c r="AG273" s="49"/>
      <c r="AH273" s="85" t="str">
        <f>_xlfn.XLOOKUP($AG273,プルダウン用!$AC$3:$AC$10,プルダウン用!AD$3:AD$10,"",0)</f>
        <v/>
      </c>
      <c r="AI273" s="85" t="str">
        <f>_xlfn.XLOOKUP($AG273,プルダウン用!$AC$3:$AC$10,プルダウン用!AE$3:AE$10,"",0)</f>
        <v/>
      </c>
      <c r="AJ273" s="85" t="str">
        <f>_xlfn.XLOOKUP($AG273,プルダウン用!$AC$3:$AC$10,プルダウン用!AF$3:AF$10,"",0)</f>
        <v/>
      </c>
      <c r="AK273" s="63"/>
      <c r="AL273" s="53"/>
      <c r="AM273" s="49"/>
      <c r="AN273" s="69" t="str">
        <f>IF($AM273="謝金経費に同じ",_xlfn.XLOOKUP(AG273,プルダウン用!$AQ$3:$AQ$12,プルダウン用!$AR$3:$AR$12,"",0),_xlfn.XLOOKUP($AM273,プルダウン用!$AH$3:$AH$5,プルダウン用!$AI$3:$AI$5,""))</f>
        <v/>
      </c>
      <c r="AO273" s="85" t="str">
        <f>IF($AN273="学内非常勤講師",_xlfn.XLOOKUP($N273,プルダウン用!$AW$3:$AW$7,プルダウン用!AX$3:AX$7,"",0),_xlfn.XLOOKUP($AN273,プルダウン用!$AQ$3:$AQ$12,プルダウン用!AS$3:AS$12,"",0))</f>
        <v/>
      </c>
      <c r="AP273" s="85" t="str">
        <f>IF($AN273="学内非常勤講師",_xlfn.XLOOKUP($N273,プルダウン用!$AW$3:$AW$7,プルダウン用!AY$3:AY$7,"",0),_xlfn.XLOOKUP($AN273,プルダウン用!$AQ$3:$AQ$12,プルダウン用!AT$3:AT$12,"",0))</f>
        <v/>
      </c>
      <c r="AQ273" s="85" t="str">
        <f>IF($AN273="学内非常勤講師",_xlfn.XLOOKUP($N273,プルダウン用!$AW$3:$AW$7,プルダウン用!AZ$3:AZ$7,"",0),_xlfn.XLOOKUP($AN273,プルダウン用!$AQ$3:$AQ$12,プルダウン用!AU$3:AU$12,"",0))</f>
        <v/>
      </c>
      <c r="AR273" s="79"/>
    </row>
    <row r="274" spans="2:44" ht="23.25" customHeight="1" x14ac:dyDescent="0.15">
      <c r="B274" s="54" t="str">
        <f t="shared" si="4"/>
        <v/>
      </c>
      <c r="C274" s="64"/>
      <c r="D274" s="64"/>
      <c r="E274" s="52"/>
      <c r="F274" s="52"/>
      <c r="G274" s="52"/>
      <c r="H274" s="53"/>
      <c r="I274" s="51"/>
      <c r="J274" s="7"/>
      <c r="K274" s="7"/>
      <c r="L274" s="52"/>
      <c r="M274" s="52"/>
      <c r="N274" s="49"/>
      <c r="O274" s="7"/>
      <c r="P274" s="50"/>
      <c r="Q274" s="51"/>
      <c r="R274" s="51"/>
      <c r="S274" s="48"/>
      <c r="T274" s="48"/>
      <c r="U274" s="48"/>
      <c r="V274" s="48"/>
      <c r="W274" s="48"/>
      <c r="X274" s="48"/>
      <c r="Y274" s="54" t="s">
        <v>92</v>
      </c>
      <c r="Z274" s="55" t="str">
        <f>IF(AND($M274="雇用", OR($R274="集中", $R274="期間内"),$N274&lt;&gt;"その他"),"担当開始日要追記",_xlfn.XLOOKUP($P274,プルダウン用!$S$3:$S$12,プルダウン用!T$3:T$12,"",0))</f>
        <v/>
      </c>
      <c r="AA274" s="55" t="str">
        <f>IF(AND($M274="雇用", OR($R274="集中", $R274="期間内"),$N274&lt;&gt;"その他"),"担当終了日要追記",_xlfn.XLOOKUP($P274,プルダウン用!$S$3:$S$12,プルダウン用!U$3:U$12,"",0))</f>
        <v/>
      </c>
      <c r="AB274" s="49"/>
      <c r="AC274" s="49"/>
      <c r="AD274" s="7"/>
      <c r="AE274" s="7"/>
      <c r="AF274" s="49"/>
      <c r="AG274" s="49"/>
      <c r="AH274" s="85" t="str">
        <f>_xlfn.XLOOKUP($AG274,プルダウン用!$AC$3:$AC$10,プルダウン用!AD$3:AD$10,"",0)</f>
        <v/>
      </c>
      <c r="AI274" s="85" t="str">
        <f>_xlfn.XLOOKUP($AG274,プルダウン用!$AC$3:$AC$10,プルダウン用!AE$3:AE$10,"",0)</f>
        <v/>
      </c>
      <c r="AJ274" s="85" t="str">
        <f>_xlfn.XLOOKUP($AG274,プルダウン用!$AC$3:$AC$10,プルダウン用!AF$3:AF$10,"",0)</f>
        <v/>
      </c>
      <c r="AK274" s="63"/>
      <c r="AL274" s="53"/>
      <c r="AM274" s="49"/>
      <c r="AN274" s="69" t="str">
        <f>IF($AM274="謝金経費に同じ",_xlfn.XLOOKUP(AG274,プルダウン用!$AQ$3:$AQ$12,プルダウン用!$AR$3:$AR$12,"",0),_xlfn.XLOOKUP($AM274,プルダウン用!$AH$3:$AH$5,プルダウン用!$AI$3:$AI$5,""))</f>
        <v/>
      </c>
      <c r="AO274" s="85" t="str">
        <f>IF($AN274="学内非常勤講師",_xlfn.XLOOKUP($N274,プルダウン用!$AW$3:$AW$7,プルダウン用!AX$3:AX$7,"",0),_xlfn.XLOOKUP($AN274,プルダウン用!$AQ$3:$AQ$12,プルダウン用!AS$3:AS$12,"",0))</f>
        <v/>
      </c>
      <c r="AP274" s="85" t="str">
        <f>IF($AN274="学内非常勤講師",_xlfn.XLOOKUP($N274,プルダウン用!$AW$3:$AW$7,プルダウン用!AY$3:AY$7,"",0),_xlfn.XLOOKUP($AN274,プルダウン用!$AQ$3:$AQ$12,プルダウン用!AT$3:AT$12,"",0))</f>
        <v/>
      </c>
      <c r="AQ274" s="85" t="str">
        <f>IF($AN274="学内非常勤講師",_xlfn.XLOOKUP($N274,プルダウン用!$AW$3:$AW$7,プルダウン用!AZ$3:AZ$7,"",0),_xlfn.XLOOKUP($AN274,プルダウン用!$AQ$3:$AQ$12,プルダウン用!AU$3:AU$12,"",0))</f>
        <v/>
      </c>
      <c r="AR274" s="79"/>
    </row>
    <row r="275" spans="2:44" ht="23.25" customHeight="1" x14ac:dyDescent="0.15">
      <c r="B275" s="54" t="str">
        <f t="shared" si="4"/>
        <v/>
      </c>
      <c r="C275" s="64"/>
      <c r="D275" s="64"/>
      <c r="E275" s="52"/>
      <c r="F275" s="52"/>
      <c r="G275" s="52"/>
      <c r="H275" s="53"/>
      <c r="I275" s="51"/>
      <c r="J275" s="7"/>
      <c r="K275" s="7"/>
      <c r="L275" s="52"/>
      <c r="M275" s="52"/>
      <c r="N275" s="49"/>
      <c r="O275" s="7"/>
      <c r="P275" s="50"/>
      <c r="Q275" s="51"/>
      <c r="R275" s="51"/>
      <c r="S275" s="48"/>
      <c r="T275" s="48"/>
      <c r="U275" s="48"/>
      <c r="V275" s="48"/>
      <c r="W275" s="48"/>
      <c r="X275" s="48"/>
      <c r="Y275" s="54" t="s">
        <v>92</v>
      </c>
      <c r="Z275" s="55" t="str">
        <f>IF(AND($M275="雇用", OR($R275="集中", $R275="期間内"),$N275&lt;&gt;"その他"),"担当開始日要追記",_xlfn.XLOOKUP($P275,プルダウン用!$S$3:$S$12,プルダウン用!T$3:T$12,"",0))</f>
        <v/>
      </c>
      <c r="AA275" s="55" t="str">
        <f>IF(AND($M275="雇用", OR($R275="集中", $R275="期間内"),$N275&lt;&gt;"その他"),"担当終了日要追記",_xlfn.XLOOKUP($P275,プルダウン用!$S$3:$S$12,プルダウン用!U$3:U$12,"",0))</f>
        <v/>
      </c>
      <c r="AB275" s="49"/>
      <c r="AC275" s="49"/>
      <c r="AD275" s="7"/>
      <c r="AE275" s="7"/>
      <c r="AF275" s="49"/>
      <c r="AG275" s="49"/>
      <c r="AH275" s="85" t="str">
        <f>_xlfn.XLOOKUP($AG275,プルダウン用!$AC$3:$AC$10,プルダウン用!AD$3:AD$10,"",0)</f>
        <v/>
      </c>
      <c r="AI275" s="85" t="str">
        <f>_xlfn.XLOOKUP($AG275,プルダウン用!$AC$3:$AC$10,プルダウン用!AE$3:AE$10,"",0)</f>
        <v/>
      </c>
      <c r="AJ275" s="85" t="str">
        <f>_xlfn.XLOOKUP($AG275,プルダウン用!$AC$3:$AC$10,プルダウン用!AF$3:AF$10,"",0)</f>
        <v/>
      </c>
      <c r="AK275" s="63"/>
      <c r="AL275" s="53"/>
      <c r="AM275" s="49"/>
      <c r="AN275" s="69" t="str">
        <f>IF($AM275="謝金経費に同じ",_xlfn.XLOOKUP(AG275,プルダウン用!$AQ$3:$AQ$12,プルダウン用!$AR$3:$AR$12,"",0),_xlfn.XLOOKUP($AM275,プルダウン用!$AH$3:$AH$5,プルダウン用!$AI$3:$AI$5,""))</f>
        <v/>
      </c>
      <c r="AO275" s="85" t="str">
        <f>IF($AN275="学内非常勤講師",_xlfn.XLOOKUP($N275,プルダウン用!$AW$3:$AW$7,プルダウン用!AX$3:AX$7,"",0),_xlfn.XLOOKUP($AN275,プルダウン用!$AQ$3:$AQ$12,プルダウン用!AS$3:AS$12,"",0))</f>
        <v/>
      </c>
      <c r="AP275" s="85" t="str">
        <f>IF($AN275="学内非常勤講師",_xlfn.XLOOKUP($N275,プルダウン用!$AW$3:$AW$7,プルダウン用!AY$3:AY$7,"",0),_xlfn.XLOOKUP($AN275,プルダウン用!$AQ$3:$AQ$12,プルダウン用!AT$3:AT$12,"",0))</f>
        <v/>
      </c>
      <c r="AQ275" s="85" t="str">
        <f>IF($AN275="学内非常勤講師",_xlfn.XLOOKUP($N275,プルダウン用!$AW$3:$AW$7,プルダウン用!AZ$3:AZ$7,"",0),_xlfn.XLOOKUP($AN275,プルダウン用!$AQ$3:$AQ$12,プルダウン用!AU$3:AU$12,"",0))</f>
        <v/>
      </c>
      <c r="AR275" s="79"/>
    </row>
    <row r="276" spans="2:44" ht="23.25" customHeight="1" x14ac:dyDescent="0.15">
      <c r="B276" s="54" t="str">
        <f t="shared" si="4"/>
        <v/>
      </c>
      <c r="C276" s="64"/>
      <c r="D276" s="64"/>
      <c r="E276" s="52"/>
      <c r="F276" s="52"/>
      <c r="G276" s="52"/>
      <c r="H276" s="53"/>
      <c r="I276" s="51"/>
      <c r="J276" s="7"/>
      <c r="K276" s="7"/>
      <c r="L276" s="52"/>
      <c r="M276" s="52"/>
      <c r="N276" s="49"/>
      <c r="O276" s="7"/>
      <c r="P276" s="50"/>
      <c r="Q276" s="51"/>
      <c r="R276" s="51"/>
      <c r="S276" s="48"/>
      <c r="T276" s="48"/>
      <c r="U276" s="48"/>
      <c r="V276" s="48"/>
      <c r="W276" s="48"/>
      <c r="X276" s="48"/>
      <c r="Y276" s="54" t="s">
        <v>92</v>
      </c>
      <c r="Z276" s="55" t="str">
        <f>IF(AND($M276="雇用", OR($R276="集中", $R276="期間内"),$N276&lt;&gt;"その他"),"担当開始日要追記",_xlfn.XLOOKUP($P276,プルダウン用!$S$3:$S$12,プルダウン用!T$3:T$12,"",0))</f>
        <v/>
      </c>
      <c r="AA276" s="55" t="str">
        <f>IF(AND($M276="雇用", OR($R276="集中", $R276="期間内"),$N276&lt;&gt;"その他"),"担当終了日要追記",_xlfn.XLOOKUP($P276,プルダウン用!$S$3:$S$12,プルダウン用!U$3:U$12,"",0))</f>
        <v/>
      </c>
      <c r="AB276" s="49"/>
      <c r="AC276" s="49"/>
      <c r="AD276" s="7"/>
      <c r="AE276" s="7"/>
      <c r="AF276" s="49"/>
      <c r="AG276" s="49"/>
      <c r="AH276" s="85" t="str">
        <f>_xlfn.XLOOKUP($AG276,プルダウン用!$AC$3:$AC$10,プルダウン用!AD$3:AD$10,"",0)</f>
        <v/>
      </c>
      <c r="AI276" s="85" t="str">
        <f>_xlfn.XLOOKUP($AG276,プルダウン用!$AC$3:$AC$10,プルダウン用!AE$3:AE$10,"",0)</f>
        <v/>
      </c>
      <c r="AJ276" s="85" t="str">
        <f>_xlfn.XLOOKUP($AG276,プルダウン用!$AC$3:$AC$10,プルダウン用!AF$3:AF$10,"",0)</f>
        <v/>
      </c>
      <c r="AK276" s="63"/>
      <c r="AL276" s="53"/>
      <c r="AM276" s="49"/>
      <c r="AN276" s="69" t="str">
        <f>IF($AM276="謝金経費に同じ",_xlfn.XLOOKUP(AG276,プルダウン用!$AQ$3:$AQ$12,プルダウン用!$AR$3:$AR$12,"",0),_xlfn.XLOOKUP($AM276,プルダウン用!$AH$3:$AH$5,プルダウン用!$AI$3:$AI$5,""))</f>
        <v/>
      </c>
      <c r="AO276" s="85" t="str">
        <f>IF($AN276="学内非常勤講師",_xlfn.XLOOKUP($N276,プルダウン用!$AW$3:$AW$7,プルダウン用!AX$3:AX$7,"",0),_xlfn.XLOOKUP($AN276,プルダウン用!$AQ$3:$AQ$12,プルダウン用!AS$3:AS$12,"",0))</f>
        <v/>
      </c>
      <c r="AP276" s="85" t="str">
        <f>IF($AN276="学内非常勤講師",_xlfn.XLOOKUP($N276,プルダウン用!$AW$3:$AW$7,プルダウン用!AY$3:AY$7,"",0),_xlfn.XLOOKUP($AN276,プルダウン用!$AQ$3:$AQ$12,プルダウン用!AT$3:AT$12,"",0))</f>
        <v/>
      </c>
      <c r="AQ276" s="85" t="str">
        <f>IF($AN276="学内非常勤講師",_xlfn.XLOOKUP($N276,プルダウン用!$AW$3:$AW$7,プルダウン用!AZ$3:AZ$7,"",0),_xlfn.XLOOKUP($AN276,プルダウン用!$AQ$3:$AQ$12,プルダウン用!AU$3:AU$12,"",0))</f>
        <v/>
      </c>
      <c r="AR276" s="79"/>
    </row>
    <row r="277" spans="2:44" ht="23.25" customHeight="1" x14ac:dyDescent="0.15">
      <c r="B277" s="54" t="str">
        <f t="shared" si="4"/>
        <v/>
      </c>
      <c r="C277" s="64"/>
      <c r="D277" s="64"/>
      <c r="E277" s="52"/>
      <c r="F277" s="52"/>
      <c r="G277" s="52"/>
      <c r="H277" s="53"/>
      <c r="I277" s="51"/>
      <c r="J277" s="7"/>
      <c r="K277" s="7"/>
      <c r="L277" s="52"/>
      <c r="M277" s="52"/>
      <c r="N277" s="49"/>
      <c r="O277" s="7"/>
      <c r="P277" s="50"/>
      <c r="Q277" s="51"/>
      <c r="R277" s="51"/>
      <c r="S277" s="48"/>
      <c r="T277" s="48"/>
      <c r="U277" s="48"/>
      <c r="V277" s="48"/>
      <c r="W277" s="48"/>
      <c r="X277" s="48"/>
      <c r="Y277" s="54" t="s">
        <v>92</v>
      </c>
      <c r="Z277" s="55" t="str">
        <f>IF(AND($M277="雇用", OR($R277="集中", $R277="期間内"),$N277&lt;&gt;"その他"),"担当開始日要追記",_xlfn.XLOOKUP($P277,プルダウン用!$S$3:$S$12,プルダウン用!T$3:T$12,"",0))</f>
        <v/>
      </c>
      <c r="AA277" s="55" t="str">
        <f>IF(AND($M277="雇用", OR($R277="集中", $R277="期間内"),$N277&lt;&gt;"その他"),"担当終了日要追記",_xlfn.XLOOKUP($P277,プルダウン用!$S$3:$S$12,プルダウン用!U$3:U$12,"",0))</f>
        <v/>
      </c>
      <c r="AB277" s="49"/>
      <c r="AC277" s="49"/>
      <c r="AD277" s="7"/>
      <c r="AE277" s="7"/>
      <c r="AF277" s="49"/>
      <c r="AG277" s="49"/>
      <c r="AH277" s="85" t="str">
        <f>_xlfn.XLOOKUP($AG277,プルダウン用!$AC$3:$AC$10,プルダウン用!AD$3:AD$10,"",0)</f>
        <v/>
      </c>
      <c r="AI277" s="85" t="str">
        <f>_xlfn.XLOOKUP($AG277,プルダウン用!$AC$3:$AC$10,プルダウン用!AE$3:AE$10,"",0)</f>
        <v/>
      </c>
      <c r="AJ277" s="85" t="str">
        <f>_xlfn.XLOOKUP($AG277,プルダウン用!$AC$3:$AC$10,プルダウン用!AF$3:AF$10,"",0)</f>
        <v/>
      </c>
      <c r="AK277" s="63"/>
      <c r="AL277" s="53"/>
      <c r="AM277" s="49"/>
      <c r="AN277" s="69" t="str">
        <f>IF($AM277="謝金経費に同じ",_xlfn.XLOOKUP(AG277,プルダウン用!$AQ$3:$AQ$12,プルダウン用!$AR$3:$AR$12,"",0),_xlfn.XLOOKUP($AM277,プルダウン用!$AH$3:$AH$5,プルダウン用!$AI$3:$AI$5,""))</f>
        <v/>
      </c>
      <c r="AO277" s="85" t="str">
        <f>IF($AN277="学内非常勤講師",_xlfn.XLOOKUP($N277,プルダウン用!$AW$3:$AW$7,プルダウン用!AX$3:AX$7,"",0),_xlfn.XLOOKUP($AN277,プルダウン用!$AQ$3:$AQ$12,プルダウン用!AS$3:AS$12,"",0))</f>
        <v/>
      </c>
      <c r="AP277" s="85" t="str">
        <f>IF($AN277="学内非常勤講師",_xlfn.XLOOKUP($N277,プルダウン用!$AW$3:$AW$7,プルダウン用!AY$3:AY$7,"",0),_xlfn.XLOOKUP($AN277,プルダウン用!$AQ$3:$AQ$12,プルダウン用!AT$3:AT$12,"",0))</f>
        <v/>
      </c>
      <c r="AQ277" s="85" t="str">
        <f>IF($AN277="学内非常勤講師",_xlfn.XLOOKUP($N277,プルダウン用!$AW$3:$AW$7,プルダウン用!AZ$3:AZ$7,"",0),_xlfn.XLOOKUP($AN277,プルダウン用!$AQ$3:$AQ$12,プルダウン用!AU$3:AU$12,"",0))</f>
        <v/>
      </c>
      <c r="AR277" s="79"/>
    </row>
    <row r="278" spans="2:44" ht="23.25" customHeight="1" x14ac:dyDescent="0.15">
      <c r="B278" s="54" t="str">
        <f t="shared" si="4"/>
        <v/>
      </c>
      <c r="C278" s="64"/>
      <c r="D278" s="64"/>
      <c r="E278" s="52"/>
      <c r="F278" s="52"/>
      <c r="G278" s="52"/>
      <c r="H278" s="53"/>
      <c r="I278" s="51"/>
      <c r="J278" s="7"/>
      <c r="K278" s="7"/>
      <c r="L278" s="52"/>
      <c r="M278" s="52"/>
      <c r="N278" s="49"/>
      <c r="O278" s="7"/>
      <c r="P278" s="50"/>
      <c r="Q278" s="51"/>
      <c r="R278" s="51"/>
      <c r="S278" s="48"/>
      <c r="T278" s="48"/>
      <c r="U278" s="48"/>
      <c r="V278" s="48"/>
      <c r="W278" s="48"/>
      <c r="X278" s="48"/>
      <c r="Y278" s="54" t="s">
        <v>92</v>
      </c>
      <c r="Z278" s="55" t="str">
        <f>IF(AND($M278="雇用", OR($R278="集中", $R278="期間内"),$N278&lt;&gt;"その他"),"担当開始日要追記",_xlfn.XLOOKUP($P278,プルダウン用!$S$3:$S$12,プルダウン用!T$3:T$12,"",0))</f>
        <v/>
      </c>
      <c r="AA278" s="55" t="str">
        <f>IF(AND($M278="雇用", OR($R278="集中", $R278="期間内"),$N278&lt;&gt;"その他"),"担当終了日要追記",_xlfn.XLOOKUP($P278,プルダウン用!$S$3:$S$12,プルダウン用!U$3:U$12,"",0))</f>
        <v/>
      </c>
      <c r="AB278" s="49"/>
      <c r="AC278" s="49"/>
      <c r="AD278" s="7"/>
      <c r="AE278" s="7"/>
      <c r="AF278" s="49"/>
      <c r="AG278" s="49"/>
      <c r="AH278" s="85" t="str">
        <f>_xlfn.XLOOKUP($AG278,プルダウン用!$AC$3:$AC$10,プルダウン用!AD$3:AD$10,"",0)</f>
        <v/>
      </c>
      <c r="AI278" s="85" t="str">
        <f>_xlfn.XLOOKUP($AG278,プルダウン用!$AC$3:$AC$10,プルダウン用!AE$3:AE$10,"",0)</f>
        <v/>
      </c>
      <c r="AJ278" s="85" t="str">
        <f>_xlfn.XLOOKUP($AG278,プルダウン用!$AC$3:$AC$10,プルダウン用!AF$3:AF$10,"",0)</f>
        <v/>
      </c>
      <c r="AK278" s="63"/>
      <c r="AL278" s="53"/>
      <c r="AM278" s="49"/>
      <c r="AN278" s="69" t="str">
        <f>IF($AM278="謝金経費に同じ",_xlfn.XLOOKUP(AG278,プルダウン用!$AQ$3:$AQ$12,プルダウン用!$AR$3:$AR$12,"",0),_xlfn.XLOOKUP($AM278,プルダウン用!$AH$3:$AH$5,プルダウン用!$AI$3:$AI$5,""))</f>
        <v/>
      </c>
      <c r="AO278" s="85" t="str">
        <f>IF($AN278="学内非常勤講師",_xlfn.XLOOKUP($N278,プルダウン用!$AW$3:$AW$7,プルダウン用!AX$3:AX$7,"",0),_xlfn.XLOOKUP($AN278,プルダウン用!$AQ$3:$AQ$12,プルダウン用!AS$3:AS$12,"",0))</f>
        <v/>
      </c>
      <c r="AP278" s="85" t="str">
        <f>IF($AN278="学内非常勤講師",_xlfn.XLOOKUP($N278,プルダウン用!$AW$3:$AW$7,プルダウン用!AY$3:AY$7,"",0),_xlfn.XLOOKUP($AN278,プルダウン用!$AQ$3:$AQ$12,プルダウン用!AT$3:AT$12,"",0))</f>
        <v/>
      </c>
      <c r="AQ278" s="85" t="str">
        <f>IF($AN278="学内非常勤講師",_xlfn.XLOOKUP($N278,プルダウン用!$AW$3:$AW$7,プルダウン用!AZ$3:AZ$7,"",0),_xlfn.XLOOKUP($AN278,プルダウン用!$AQ$3:$AQ$12,プルダウン用!AU$3:AU$12,"",0))</f>
        <v/>
      </c>
      <c r="AR278" s="79"/>
    </row>
    <row r="279" spans="2:44" ht="23.25" customHeight="1" x14ac:dyDescent="0.15">
      <c r="B279" s="54" t="str">
        <f t="shared" si="4"/>
        <v/>
      </c>
      <c r="C279" s="64"/>
      <c r="D279" s="64"/>
      <c r="E279" s="52"/>
      <c r="F279" s="52"/>
      <c r="G279" s="52"/>
      <c r="H279" s="53"/>
      <c r="I279" s="51"/>
      <c r="J279" s="7"/>
      <c r="K279" s="7"/>
      <c r="L279" s="52"/>
      <c r="M279" s="52"/>
      <c r="N279" s="49"/>
      <c r="O279" s="7"/>
      <c r="P279" s="50"/>
      <c r="Q279" s="51"/>
      <c r="R279" s="51"/>
      <c r="S279" s="48"/>
      <c r="T279" s="48"/>
      <c r="U279" s="48"/>
      <c r="V279" s="48"/>
      <c r="W279" s="48"/>
      <c r="X279" s="48"/>
      <c r="Y279" s="54" t="s">
        <v>92</v>
      </c>
      <c r="Z279" s="55" t="str">
        <f>IF(AND($M279="雇用", OR($R279="集中", $R279="期間内"),$N279&lt;&gt;"その他"),"担当開始日要追記",_xlfn.XLOOKUP($P279,プルダウン用!$S$3:$S$12,プルダウン用!T$3:T$12,"",0))</f>
        <v/>
      </c>
      <c r="AA279" s="55" t="str">
        <f>IF(AND($M279="雇用", OR($R279="集中", $R279="期間内"),$N279&lt;&gt;"その他"),"担当終了日要追記",_xlfn.XLOOKUP($P279,プルダウン用!$S$3:$S$12,プルダウン用!U$3:U$12,"",0))</f>
        <v/>
      </c>
      <c r="AB279" s="49"/>
      <c r="AC279" s="49"/>
      <c r="AD279" s="7"/>
      <c r="AE279" s="7"/>
      <c r="AF279" s="49"/>
      <c r="AG279" s="49"/>
      <c r="AH279" s="85" t="str">
        <f>_xlfn.XLOOKUP($AG279,プルダウン用!$AC$3:$AC$10,プルダウン用!AD$3:AD$10,"",0)</f>
        <v/>
      </c>
      <c r="AI279" s="85" t="str">
        <f>_xlfn.XLOOKUP($AG279,プルダウン用!$AC$3:$AC$10,プルダウン用!AE$3:AE$10,"",0)</f>
        <v/>
      </c>
      <c r="AJ279" s="85" t="str">
        <f>_xlfn.XLOOKUP($AG279,プルダウン用!$AC$3:$AC$10,プルダウン用!AF$3:AF$10,"",0)</f>
        <v/>
      </c>
      <c r="AK279" s="63"/>
      <c r="AL279" s="53"/>
      <c r="AM279" s="49"/>
      <c r="AN279" s="69" t="str">
        <f>IF($AM279="謝金経費に同じ",_xlfn.XLOOKUP(AG279,プルダウン用!$AQ$3:$AQ$12,プルダウン用!$AR$3:$AR$12,"",0),_xlfn.XLOOKUP($AM279,プルダウン用!$AH$3:$AH$5,プルダウン用!$AI$3:$AI$5,""))</f>
        <v/>
      </c>
      <c r="AO279" s="85" t="str">
        <f>IF($AN279="学内非常勤講師",_xlfn.XLOOKUP($N279,プルダウン用!$AW$3:$AW$7,プルダウン用!AX$3:AX$7,"",0),_xlfn.XLOOKUP($AN279,プルダウン用!$AQ$3:$AQ$12,プルダウン用!AS$3:AS$12,"",0))</f>
        <v/>
      </c>
      <c r="AP279" s="85" t="str">
        <f>IF($AN279="学内非常勤講師",_xlfn.XLOOKUP($N279,プルダウン用!$AW$3:$AW$7,プルダウン用!AY$3:AY$7,"",0),_xlfn.XLOOKUP($AN279,プルダウン用!$AQ$3:$AQ$12,プルダウン用!AT$3:AT$12,"",0))</f>
        <v/>
      </c>
      <c r="AQ279" s="85" t="str">
        <f>IF($AN279="学内非常勤講師",_xlfn.XLOOKUP($N279,プルダウン用!$AW$3:$AW$7,プルダウン用!AZ$3:AZ$7,"",0),_xlfn.XLOOKUP($AN279,プルダウン用!$AQ$3:$AQ$12,プルダウン用!AU$3:AU$12,"",0))</f>
        <v/>
      </c>
      <c r="AR279" s="79"/>
    </row>
    <row r="280" spans="2:44" ht="23.25" customHeight="1" x14ac:dyDescent="0.15">
      <c r="B280" s="54" t="str">
        <f t="shared" si="4"/>
        <v/>
      </c>
      <c r="C280" s="64"/>
      <c r="D280" s="64"/>
      <c r="E280" s="52"/>
      <c r="F280" s="52"/>
      <c r="G280" s="52"/>
      <c r="H280" s="53"/>
      <c r="I280" s="51"/>
      <c r="J280" s="7"/>
      <c r="K280" s="7"/>
      <c r="L280" s="52"/>
      <c r="M280" s="52"/>
      <c r="N280" s="49"/>
      <c r="O280" s="7"/>
      <c r="P280" s="50"/>
      <c r="Q280" s="51"/>
      <c r="R280" s="51"/>
      <c r="S280" s="48"/>
      <c r="T280" s="48"/>
      <c r="U280" s="48"/>
      <c r="V280" s="48"/>
      <c r="W280" s="48"/>
      <c r="X280" s="48"/>
      <c r="Y280" s="54" t="s">
        <v>92</v>
      </c>
      <c r="Z280" s="55" t="str">
        <f>IF(AND($M280="雇用", OR($R280="集中", $R280="期間内"),$N280&lt;&gt;"その他"),"担当開始日要追記",_xlfn.XLOOKUP($P280,プルダウン用!$S$3:$S$12,プルダウン用!T$3:T$12,"",0))</f>
        <v/>
      </c>
      <c r="AA280" s="55" t="str">
        <f>IF(AND($M280="雇用", OR($R280="集中", $R280="期間内"),$N280&lt;&gt;"その他"),"担当終了日要追記",_xlfn.XLOOKUP($P280,プルダウン用!$S$3:$S$12,プルダウン用!U$3:U$12,"",0))</f>
        <v/>
      </c>
      <c r="AB280" s="49"/>
      <c r="AC280" s="49"/>
      <c r="AD280" s="7"/>
      <c r="AE280" s="7"/>
      <c r="AF280" s="49"/>
      <c r="AG280" s="49"/>
      <c r="AH280" s="85" t="str">
        <f>_xlfn.XLOOKUP($AG280,プルダウン用!$AC$3:$AC$10,プルダウン用!AD$3:AD$10,"",0)</f>
        <v/>
      </c>
      <c r="AI280" s="85" t="str">
        <f>_xlfn.XLOOKUP($AG280,プルダウン用!$AC$3:$AC$10,プルダウン用!AE$3:AE$10,"",0)</f>
        <v/>
      </c>
      <c r="AJ280" s="85" t="str">
        <f>_xlfn.XLOOKUP($AG280,プルダウン用!$AC$3:$AC$10,プルダウン用!AF$3:AF$10,"",0)</f>
        <v/>
      </c>
      <c r="AK280" s="63"/>
      <c r="AL280" s="53"/>
      <c r="AM280" s="49"/>
      <c r="AN280" s="69" t="str">
        <f>IF($AM280="謝金経費に同じ",_xlfn.XLOOKUP(AG280,プルダウン用!$AQ$3:$AQ$12,プルダウン用!$AR$3:$AR$12,"",0),_xlfn.XLOOKUP($AM280,プルダウン用!$AH$3:$AH$5,プルダウン用!$AI$3:$AI$5,""))</f>
        <v/>
      </c>
      <c r="AO280" s="85" t="str">
        <f>IF($AN280="学内非常勤講師",_xlfn.XLOOKUP($N280,プルダウン用!$AW$3:$AW$7,プルダウン用!AX$3:AX$7,"",0),_xlfn.XLOOKUP($AN280,プルダウン用!$AQ$3:$AQ$12,プルダウン用!AS$3:AS$12,"",0))</f>
        <v/>
      </c>
      <c r="AP280" s="85" t="str">
        <f>IF($AN280="学内非常勤講師",_xlfn.XLOOKUP($N280,プルダウン用!$AW$3:$AW$7,プルダウン用!AY$3:AY$7,"",0),_xlfn.XLOOKUP($AN280,プルダウン用!$AQ$3:$AQ$12,プルダウン用!AT$3:AT$12,"",0))</f>
        <v/>
      </c>
      <c r="AQ280" s="85" t="str">
        <f>IF($AN280="学内非常勤講師",_xlfn.XLOOKUP($N280,プルダウン用!$AW$3:$AW$7,プルダウン用!AZ$3:AZ$7,"",0),_xlfn.XLOOKUP($AN280,プルダウン用!$AQ$3:$AQ$12,プルダウン用!AU$3:AU$12,"",0))</f>
        <v/>
      </c>
      <c r="AR280" s="79"/>
    </row>
    <row r="281" spans="2:44" ht="23.25" customHeight="1" x14ac:dyDescent="0.15">
      <c r="B281" s="54" t="str">
        <f t="shared" si="4"/>
        <v/>
      </c>
      <c r="C281" s="64"/>
      <c r="D281" s="64"/>
      <c r="E281" s="52"/>
      <c r="F281" s="52"/>
      <c r="G281" s="52"/>
      <c r="H281" s="53"/>
      <c r="I281" s="51"/>
      <c r="J281" s="7"/>
      <c r="K281" s="7"/>
      <c r="L281" s="52"/>
      <c r="M281" s="52"/>
      <c r="N281" s="49"/>
      <c r="O281" s="7"/>
      <c r="P281" s="50"/>
      <c r="Q281" s="51"/>
      <c r="R281" s="51"/>
      <c r="S281" s="48"/>
      <c r="T281" s="48"/>
      <c r="U281" s="48"/>
      <c r="V281" s="48"/>
      <c r="W281" s="48"/>
      <c r="X281" s="48"/>
      <c r="Y281" s="54" t="s">
        <v>92</v>
      </c>
      <c r="Z281" s="55" t="str">
        <f>IF(AND($M281="雇用", OR($R281="集中", $R281="期間内"),$N281&lt;&gt;"その他"),"担当開始日要追記",_xlfn.XLOOKUP($P281,プルダウン用!$S$3:$S$12,プルダウン用!T$3:T$12,"",0))</f>
        <v/>
      </c>
      <c r="AA281" s="55" t="str">
        <f>IF(AND($M281="雇用", OR($R281="集中", $R281="期間内"),$N281&lt;&gt;"その他"),"担当終了日要追記",_xlfn.XLOOKUP($P281,プルダウン用!$S$3:$S$12,プルダウン用!U$3:U$12,"",0))</f>
        <v/>
      </c>
      <c r="AB281" s="49"/>
      <c r="AC281" s="49"/>
      <c r="AD281" s="7"/>
      <c r="AE281" s="7"/>
      <c r="AF281" s="49"/>
      <c r="AG281" s="49"/>
      <c r="AH281" s="85" t="str">
        <f>_xlfn.XLOOKUP($AG281,プルダウン用!$AC$3:$AC$10,プルダウン用!AD$3:AD$10,"",0)</f>
        <v/>
      </c>
      <c r="AI281" s="85" t="str">
        <f>_xlfn.XLOOKUP($AG281,プルダウン用!$AC$3:$AC$10,プルダウン用!AE$3:AE$10,"",0)</f>
        <v/>
      </c>
      <c r="AJ281" s="85" t="str">
        <f>_xlfn.XLOOKUP($AG281,プルダウン用!$AC$3:$AC$10,プルダウン用!AF$3:AF$10,"",0)</f>
        <v/>
      </c>
      <c r="AK281" s="63"/>
      <c r="AL281" s="53"/>
      <c r="AM281" s="49"/>
      <c r="AN281" s="69" t="str">
        <f>IF($AM281="謝金経費に同じ",_xlfn.XLOOKUP(AG281,プルダウン用!$AQ$3:$AQ$12,プルダウン用!$AR$3:$AR$12,"",0),_xlfn.XLOOKUP($AM281,プルダウン用!$AH$3:$AH$5,プルダウン用!$AI$3:$AI$5,""))</f>
        <v/>
      </c>
      <c r="AO281" s="85" t="str">
        <f>IF($AN281="学内非常勤講師",_xlfn.XLOOKUP($N281,プルダウン用!$AW$3:$AW$7,プルダウン用!AX$3:AX$7,"",0),_xlfn.XLOOKUP($AN281,プルダウン用!$AQ$3:$AQ$12,プルダウン用!AS$3:AS$12,"",0))</f>
        <v/>
      </c>
      <c r="AP281" s="85" t="str">
        <f>IF($AN281="学内非常勤講師",_xlfn.XLOOKUP($N281,プルダウン用!$AW$3:$AW$7,プルダウン用!AY$3:AY$7,"",0),_xlfn.XLOOKUP($AN281,プルダウン用!$AQ$3:$AQ$12,プルダウン用!AT$3:AT$12,"",0))</f>
        <v/>
      </c>
      <c r="AQ281" s="85" t="str">
        <f>IF($AN281="学内非常勤講師",_xlfn.XLOOKUP($N281,プルダウン用!$AW$3:$AW$7,プルダウン用!AZ$3:AZ$7,"",0),_xlfn.XLOOKUP($AN281,プルダウン用!$AQ$3:$AQ$12,プルダウン用!AU$3:AU$12,"",0))</f>
        <v/>
      </c>
      <c r="AR281" s="79"/>
    </row>
    <row r="282" spans="2:44" ht="23.25" customHeight="1" x14ac:dyDescent="0.15">
      <c r="B282" s="54" t="str">
        <f t="shared" si="4"/>
        <v/>
      </c>
      <c r="C282" s="64"/>
      <c r="D282" s="64"/>
      <c r="E282" s="52"/>
      <c r="F282" s="52"/>
      <c r="G282" s="52"/>
      <c r="H282" s="53"/>
      <c r="I282" s="51"/>
      <c r="J282" s="7"/>
      <c r="K282" s="7"/>
      <c r="L282" s="52"/>
      <c r="M282" s="52"/>
      <c r="N282" s="49"/>
      <c r="O282" s="7"/>
      <c r="P282" s="50"/>
      <c r="Q282" s="51"/>
      <c r="R282" s="51"/>
      <c r="S282" s="48"/>
      <c r="T282" s="48"/>
      <c r="U282" s="48"/>
      <c r="V282" s="48"/>
      <c r="W282" s="48"/>
      <c r="X282" s="48"/>
      <c r="Y282" s="54" t="s">
        <v>92</v>
      </c>
      <c r="Z282" s="55" t="str">
        <f>IF(AND($M282="雇用", OR($R282="集中", $R282="期間内"),$N282&lt;&gt;"その他"),"担当開始日要追記",_xlfn.XLOOKUP($P282,プルダウン用!$S$3:$S$12,プルダウン用!T$3:T$12,"",0))</f>
        <v/>
      </c>
      <c r="AA282" s="55" t="str">
        <f>IF(AND($M282="雇用", OR($R282="集中", $R282="期間内"),$N282&lt;&gt;"その他"),"担当終了日要追記",_xlfn.XLOOKUP($P282,プルダウン用!$S$3:$S$12,プルダウン用!U$3:U$12,"",0))</f>
        <v/>
      </c>
      <c r="AB282" s="49"/>
      <c r="AC282" s="49"/>
      <c r="AD282" s="7"/>
      <c r="AE282" s="7"/>
      <c r="AF282" s="49"/>
      <c r="AG282" s="49"/>
      <c r="AH282" s="85" t="str">
        <f>_xlfn.XLOOKUP($AG282,プルダウン用!$AC$3:$AC$10,プルダウン用!AD$3:AD$10,"",0)</f>
        <v/>
      </c>
      <c r="AI282" s="85" t="str">
        <f>_xlfn.XLOOKUP($AG282,プルダウン用!$AC$3:$AC$10,プルダウン用!AE$3:AE$10,"",0)</f>
        <v/>
      </c>
      <c r="AJ282" s="85" t="str">
        <f>_xlfn.XLOOKUP($AG282,プルダウン用!$AC$3:$AC$10,プルダウン用!AF$3:AF$10,"",0)</f>
        <v/>
      </c>
      <c r="AK282" s="63"/>
      <c r="AL282" s="53"/>
      <c r="AM282" s="49"/>
      <c r="AN282" s="69" t="str">
        <f>IF($AM282="謝金経費に同じ",_xlfn.XLOOKUP(AG282,プルダウン用!$AQ$3:$AQ$12,プルダウン用!$AR$3:$AR$12,"",0),_xlfn.XLOOKUP($AM282,プルダウン用!$AH$3:$AH$5,プルダウン用!$AI$3:$AI$5,""))</f>
        <v/>
      </c>
      <c r="AO282" s="85" t="str">
        <f>IF($AN282="学内非常勤講師",_xlfn.XLOOKUP($N282,プルダウン用!$AW$3:$AW$7,プルダウン用!AX$3:AX$7,"",0),_xlfn.XLOOKUP($AN282,プルダウン用!$AQ$3:$AQ$12,プルダウン用!AS$3:AS$12,"",0))</f>
        <v/>
      </c>
      <c r="AP282" s="85" t="str">
        <f>IF($AN282="学内非常勤講師",_xlfn.XLOOKUP($N282,プルダウン用!$AW$3:$AW$7,プルダウン用!AY$3:AY$7,"",0),_xlfn.XLOOKUP($AN282,プルダウン用!$AQ$3:$AQ$12,プルダウン用!AT$3:AT$12,"",0))</f>
        <v/>
      </c>
      <c r="AQ282" s="85" t="str">
        <f>IF($AN282="学内非常勤講師",_xlfn.XLOOKUP($N282,プルダウン用!$AW$3:$AW$7,プルダウン用!AZ$3:AZ$7,"",0),_xlfn.XLOOKUP($AN282,プルダウン用!$AQ$3:$AQ$12,プルダウン用!AU$3:AU$12,"",0))</f>
        <v/>
      </c>
      <c r="AR282" s="79"/>
    </row>
    <row r="283" spans="2:44" ht="23.25" customHeight="1" x14ac:dyDescent="0.15">
      <c r="B283" s="54" t="str">
        <f t="shared" si="4"/>
        <v/>
      </c>
      <c r="C283" s="64"/>
      <c r="D283" s="64"/>
      <c r="E283" s="52"/>
      <c r="F283" s="52"/>
      <c r="G283" s="52"/>
      <c r="H283" s="53"/>
      <c r="I283" s="51"/>
      <c r="J283" s="7"/>
      <c r="K283" s="7"/>
      <c r="L283" s="52"/>
      <c r="M283" s="52"/>
      <c r="N283" s="49"/>
      <c r="O283" s="7"/>
      <c r="P283" s="50"/>
      <c r="Q283" s="51"/>
      <c r="R283" s="51"/>
      <c r="S283" s="48"/>
      <c r="T283" s="48"/>
      <c r="U283" s="48"/>
      <c r="V283" s="48"/>
      <c r="W283" s="48"/>
      <c r="X283" s="48"/>
      <c r="Y283" s="54" t="s">
        <v>92</v>
      </c>
      <c r="Z283" s="55" t="str">
        <f>IF(AND($M283="雇用", OR($R283="集中", $R283="期間内"),$N283&lt;&gt;"その他"),"担当開始日要追記",_xlfn.XLOOKUP($P283,プルダウン用!$S$3:$S$12,プルダウン用!T$3:T$12,"",0))</f>
        <v/>
      </c>
      <c r="AA283" s="55" t="str">
        <f>IF(AND($M283="雇用", OR($R283="集中", $R283="期間内"),$N283&lt;&gt;"その他"),"担当終了日要追記",_xlfn.XLOOKUP($P283,プルダウン用!$S$3:$S$12,プルダウン用!U$3:U$12,"",0))</f>
        <v/>
      </c>
      <c r="AB283" s="49"/>
      <c r="AC283" s="49"/>
      <c r="AD283" s="7"/>
      <c r="AE283" s="7"/>
      <c r="AF283" s="49"/>
      <c r="AG283" s="49"/>
      <c r="AH283" s="85" t="str">
        <f>_xlfn.XLOOKUP($AG283,プルダウン用!$AC$3:$AC$10,プルダウン用!AD$3:AD$10,"",0)</f>
        <v/>
      </c>
      <c r="AI283" s="85" t="str">
        <f>_xlfn.XLOOKUP($AG283,プルダウン用!$AC$3:$AC$10,プルダウン用!AE$3:AE$10,"",0)</f>
        <v/>
      </c>
      <c r="AJ283" s="85" t="str">
        <f>_xlfn.XLOOKUP($AG283,プルダウン用!$AC$3:$AC$10,プルダウン用!AF$3:AF$10,"",0)</f>
        <v/>
      </c>
      <c r="AK283" s="63"/>
      <c r="AL283" s="53"/>
      <c r="AM283" s="49"/>
      <c r="AN283" s="69" t="str">
        <f>IF($AM283="謝金経費に同じ",_xlfn.XLOOKUP(AG283,プルダウン用!$AQ$3:$AQ$12,プルダウン用!$AR$3:$AR$12,"",0),_xlfn.XLOOKUP($AM283,プルダウン用!$AH$3:$AH$5,プルダウン用!$AI$3:$AI$5,""))</f>
        <v/>
      </c>
      <c r="AO283" s="85" t="str">
        <f>IF($AN283="学内非常勤講師",_xlfn.XLOOKUP($N283,プルダウン用!$AW$3:$AW$7,プルダウン用!AX$3:AX$7,"",0),_xlfn.XLOOKUP($AN283,プルダウン用!$AQ$3:$AQ$12,プルダウン用!AS$3:AS$12,"",0))</f>
        <v/>
      </c>
      <c r="AP283" s="85" t="str">
        <f>IF($AN283="学内非常勤講師",_xlfn.XLOOKUP($N283,プルダウン用!$AW$3:$AW$7,プルダウン用!AY$3:AY$7,"",0),_xlfn.XLOOKUP($AN283,プルダウン用!$AQ$3:$AQ$12,プルダウン用!AT$3:AT$12,"",0))</f>
        <v/>
      </c>
      <c r="AQ283" s="85" t="str">
        <f>IF($AN283="学内非常勤講師",_xlfn.XLOOKUP($N283,プルダウン用!$AW$3:$AW$7,プルダウン用!AZ$3:AZ$7,"",0),_xlfn.XLOOKUP($AN283,プルダウン用!$AQ$3:$AQ$12,プルダウン用!AU$3:AU$12,"",0))</f>
        <v/>
      </c>
      <c r="AR283" s="79"/>
    </row>
    <row r="284" spans="2:44" ht="23.25" customHeight="1" x14ac:dyDescent="0.15">
      <c r="B284" s="54" t="str">
        <f t="shared" si="4"/>
        <v/>
      </c>
      <c r="C284" s="64"/>
      <c r="D284" s="64"/>
      <c r="E284" s="52"/>
      <c r="F284" s="52"/>
      <c r="G284" s="52"/>
      <c r="H284" s="53"/>
      <c r="I284" s="51"/>
      <c r="J284" s="7"/>
      <c r="K284" s="7"/>
      <c r="L284" s="52"/>
      <c r="M284" s="52"/>
      <c r="N284" s="49"/>
      <c r="O284" s="7"/>
      <c r="P284" s="50"/>
      <c r="Q284" s="51"/>
      <c r="R284" s="51"/>
      <c r="S284" s="48"/>
      <c r="T284" s="48"/>
      <c r="U284" s="48"/>
      <c r="V284" s="48"/>
      <c r="W284" s="48"/>
      <c r="X284" s="48"/>
      <c r="Y284" s="54" t="s">
        <v>92</v>
      </c>
      <c r="Z284" s="55" t="str">
        <f>IF(AND($M284="雇用", OR($R284="集中", $R284="期間内"),$N284&lt;&gt;"その他"),"担当開始日要追記",_xlfn.XLOOKUP($P284,プルダウン用!$S$3:$S$12,プルダウン用!T$3:T$12,"",0))</f>
        <v/>
      </c>
      <c r="AA284" s="55" t="str">
        <f>IF(AND($M284="雇用", OR($R284="集中", $R284="期間内"),$N284&lt;&gt;"その他"),"担当終了日要追記",_xlfn.XLOOKUP($P284,プルダウン用!$S$3:$S$12,プルダウン用!U$3:U$12,"",0))</f>
        <v/>
      </c>
      <c r="AB284" s="49"/>
      <c r="AC284" s="49"/>
      <c r="AD284" s="7"/>
      <c r="AE284" s="7"/>
      <c r="AF284" s="49"/>
      <c r="AG284" s="49"/>
      <c r="AH284" s="85" t="str">
        <f>_xlfn.XLOOKUP($AG284,プルダウン用!$AC$3:$AC$10,プルダウン用!AD$3:AD$10,"",0)</f>
        <v/>
      </c>
      <c r="AI284" s="85" t="str">
        <f>_xlfn.XLOOKUP($AG284,プルダウン用!$AC$3:$AC$10,プルダウン用!AE$3:AE$10,"",0)</f>
        <v/>
      </c>
      <c r="AJ284" s="85" t="str">
        <f>_xlfn.XLOOKUP($AG284,プルダウン用!$AC$3:$AC$10,プルダウン用!AF$3:AF$10,"",0)</f>
        <v/>
      </c>
      <c r="AK284" s="63"/>
      <c r="AL284" s="53"/>
      <c r="AM284" s="49"/>
      <c r="AN284" s="69" t="str">
        <f>IF($AM284="謝金経費に同じ",_xlfn.XLOOKUP(AG284,プルダウン用!$AQ$3:$AQ$12,プルダウン用!$AR$3:$AR$12,"",0),_xlfn.XLOOKUP($AM284,プルダウン用!$AH$3:$AH$5,プルダウン用!$AI$3:$AI$5,""))</f>
        <v/>
      </c>
      <c r="AO284" s="85" t="str">
        <f>IF($AN284="学内非常勤講師",_xlfn.XLOOKUP($N284,プルダウン用!$AW$3:$AW$7,プルダウン用!AX$3:AX$7,"",0),_xlfn.XLOOKUP($AN284,プルダウン用!$AQ$3:$AQ$12,プルダウン用!AS$3:AS$12,"",0))</f>
        <v/>
      </c>
      <c r="AP284" s="85" t="str">
        <f>IF($AN284="学内非常勤講師",_xlfn.XLOOKUP($N284,プルダウン用!$AW$3:$AW$7,プルダウン用!AY$3:AY$7,"",0),_xlfn.XLOOKUP($AN284,プルダウン用!$AQ$3:$AQ$12,プルダウン用!AT$3:AT$12,"",0))</f>
        <v/>
      </c>
      <c r="AQ284" s="85" t="str">
        <f>IF($AN284="学内非常勤講師",_xlfn.XLOOKUP($N284,プルダウン用!$AW$3:$AW$7,プルダウン用!AZ$3:AZ$7,"",0),_xlfn.XLOOKUP($AN284,プルダウン用!$AQ$3:$AQ$12,プルダウン用!AU$3:AU$12,"",0))</f>
        <v/>
      </c>
      <c r="AR284" s="79"/>
    </row>
    <row r="285" spans="2:44" ht="23.25" customHeight="1" x14ac:dyDescent="0.15">
      <c r="B285" s="54" t="str">
        <f t="shared" si="4"/>
        <v/>
      </c>
      <c r="C285" s="64"/>
      <c r="D285" s="64"/>
      <c r="E285" s="52"/>
      <c r="F285" s="52"/>
      <c r="G285" s="52"/>
      <c r="H285" s="53"/>
      <c r="I285" s="51"/>
      <c r="J285" s="7"/>
      <c r="K285" s="7"/>
      <c r="L285" s="52"/>
      <c r="M285" s="52"/>
      <c r="N285" s="49"/>
      <c r="O285" s="7"/>
      <c r="P285" s="50"/>
      <c r="Q285" s="51"/>
      <c r="R285" s="51"/>
      <c r="S285" s="48"/>
      <c r="T285" s="48"/>
      <c r="U285" s="48"/>
      <c r="V285" s="48"/>
      <c r="W285" s="48"/>
      <c r="X285" s="48"/>
      <c r="Y285" s="54" t="s">
        <v>92</v>
      </c>
      <c r="Z285" s="55" t="str">
        <f>IF(AND($M285="雇用", OR($R285="集中", $R285="期間内"),$N285&lt;&gt;"その他"),"担当開始日要追記",_xlfn.XLOOKUP($P285,プルダウン用!$S$3:$S$12,プルダウン用!T$3:T$12,"",0))</f>
        <v/>
      </c>
      <c r="AA285" s="55" t="str">
        <f>IF(AND($M285="雇用", OR($R285="集中", $R285="期間内"),$N285&lt;&gt;"その他"),"担当終了日要追記",_xlfn.XLOOKUP($P285,プルダウン用!$S$3:$S$12,プルダウン用!U$3:U$12,"",0))</f>
        <v/>
      </c>
      <c r="AB285" s="49"/>
      <c r="AC285" s="49"/>
      <c r="AD285" s="7"/>
      <c r="AE285" s="7"/>
      <c r="AF285" s="49"/>
      <c r="AG285" s="49"/>
      <c r="AH285" s="85" t="str">
        <f>_xlfn.XLOOKUP($AG285,プルダウン用!$AC$3:$AC$10,プルダウン用!AD$3:AD$10,"",0)</f>
        <v/>
      </c>
      <c r="AI285" s="85" t="str">
        <f>_xlfn.XLOOKUP($AG285,プルダウン用!$AC$3:$AC$10,プルダウン用!AE$3:AE$10,"",0)</f>
        <v/>
      </c>
      <c r="AJ285" s="85" t="str">
        <f>_xlfn.XLOOKUP($AG285,プルダウン用!$AC$3:$AC$10,プルダウン用!AF$3:AF$10,"",0)</f>
        <v/>
      </c>
      <c r="AK285" s="63"/>
      <c r="AL285" s="53"/>
      <c r="AM285" s="49"/>
      <c r="AN285" s="69" t="str">
        <f>IF($AM285="謝金経費に同じ",_xlfn.XLOOKUP(AG285,プルダウン用!$AQ$3:$AQ$12,プルダウン用!$AR$3:$AR$12,"",0),_xlfn.XLOOKUP($AM285,プルダウン用!$AH$3:$AH$5,プルダウン用!$AI$3:$AI$5,""))</f>
        <v/>
      </c>
      <c r="AO285" s="85" t="str">
        <f>IF($AN285="学内非常勤講師",_xlfn.XLOOKUP($N285,プルダウン用!$AW$3:$AW$7,プルダウン用!AX$3:AX$7,"",0),_xlfn.XLOOKUP($AN285,プルダウン用!$AQ$3:$AQ$12,プルダウン用!AS$3:AS$12,"",0))</f>
        <v/>
      </c>
      <c r="AP285" s="85" t="str">
        <f>IF($AN285="学内非常勤講師",_xlfn.XLOOKUP($N285,プルダウン用!$AW$3:$AW$7,プルダウン用!AY$3:AY$7,"",0),_xlfn.XLOOKUP($AN285,プルダウン用!$AQ$3:$AQ$12,プルダウン用!AT$3:AT$12,"",0))</f>
        <v/>
      </c>
      <c r="AQ285" s="85" t="str">
        <f>IF($AN285="学内非常勤講師",_xlfn.XLOOKUP($N285,プルダウン用!$AW$3:$AW$7,プルダウン用!AZ$3:AZ$7,"",0),_xlfn.XLOOKUP($AN285,プルダウン用!$AQ$3:$AQ$12,プルダウン用!AU$3:AU$12,"",0))</f>
        <v/>
      </c>
      <c r="AR285" s="79"/>
    </row>
    <row r="286" spans="2:44" ht="23.25" customHeight="1" x14ac:dyDescent="0.15">
      <c r="B286" s="54" t="str">
        <f t="shared" si="4"/>
        <v/>
      </c>
      <c r="C286" s="64"/>
      <c r="D286" s="64"/>
      <c r="E286" s="52"/>
      <c r="F286" s="52"/>
      <c r="G286" s="52"/>
      <c r="H286" s="53"/>
      <c r="I286" s="51"/>
      <c r="J286" s="7"/>
      <c r="K286" s="7"/>
      <c r="L286" s="52"/>
      <c r="M286" s="52"/>
      <c r="N286" s="49"/>
      <c r="O286" s="7"/>
      <c r="P286" s="50"/>
      <c r="Q286" s="51"/>
      <c r="R286" s="51"/>
      <c r="S286" s="48"/>
      <c r="T286" s="48"/>
      <c r="U286" s="48"/>
      <c r="V286" s="48"/>
      <c r="W286" s="48"/>
      <c r="X286" s="48"/>
      <c r="Y286" s="54" t="s">
        <v>92</v>
      </c>
      <c r="Z286" s="55" t="str">
        <f>IF(AND($M286="雇用", OR($R286="集中", $R286="期間内"),$N286&lt;&gt;"その他"),"担当開始日要追記",_xlfn.XLOOKUP($P286,プルダウン用!$S$3:$S$12,プルダウン用!T$3:T$12,"",0))</f>
        <v/>
      </c>
      <c r="AA286" s="55" t="str">
        <f>IF(AND($M286="雇用", OR($R286="集中", $R286="期間内"),$N286&lt;&gt;"その他"),"担当終了日要追記",_xlfn.XLOOKUP($P286,プルダウン用!$S$3:$S$12,プルダウン用!U$3:U$12,"",0))</f>
        <v/>
      </c>
      <c r="AB286" s="49"/>
      <c r="AC286" s="49"/>
      <c r="AD286" s="7"/>
      <c r="AE286" s="7"/>
      <c r="AF286" s="49"/>
      <c r="AG286" s="49"/>
      <c r="AH286" s="85" t="str">
        <f>_xlfn.XLOOKUP($AG286,プルダウン用!$AC$3:$AC$10,プルダウン用!AD$3:AD$10,"",0)</f>
        <v/>
      </c>
      <c r="AI286" s="85" t="str">
        <f>_xlfn.XLOOKUP($AG286,プルダウン用!$AC$3:$AC$10,プルダウン用!AE$3:AE$10,"",0)</f>
        <v/>
      </c>
      <c r="AJ286" s="85" t="str">
        <f>_xlfn.XLOOKUP($AG286,プルダウン用!$AC$3:$AC$10,プルダウン用!AF$3:AF$10,"",0)</f>
        <v/>
      </c>
      <c r="AK286" s="63"/>
      <c r="AL286" s="53"/>
      <c r="AM286" s="49"/>
      <c r="AN286" s="69" t="str">
        <f>IF($AM286="謝金経費に同じ",_xlfn.XLOOKUP(AG286,プルダウン用!$AQ$3:$AQ$12,プルダウン用!$AR$3:$AR$12,"",0),_xlfn.XLOOKUP($AM286,プルダウン用!$AH$3:$AH$5,プルダウン用!$AI$3:$AI$5,""))</f>
        <v/>
      </c>
      <c r="AO286" s="85" t="str">
        <f>IF($AN286="学内非常勤講師",_xlfn.XLOOKUP($N286,プルダウン用!$AW$3:$AW$7,プルダウン用!AX$3:AX$7,"",0),_xlfn.XLOOKUP($AN286,プルダウン用!$AQ$3:$AQ$12,プルダウン用!AS$3:AS$12,"",0))</f>
        <v/>
      </c>
      <c r="AP286" s="85" t="str">
        <f>IF($AN286="学内非常勤講師",_xlfn.XLOOKUP($N286,プルダウン用!$AW$3:$AW$7,プルダウン用!AY$3:AY$7,"",0),_xlfn.XLOOKUP($AN286,プルダウン用!$AQ$3:$AQ$12,プルダウン用!AT$3:AT$12,"",0))</f>
        <v/>
      </c>
      <c r="AQ286" s="85" t="str">
        <f>IF($AN286="学内非常勤講師",_xlfn.XLOOKUP($N286,プルダウン用!$AW$3:$AW$7,プルダウン用!AZ$3:AZ$7,"",0),_xlfn.XLOOKUP($AN286,プルダウン用!$AQ$3:$AQ$12,プルダウン用!AU$3:AU$12,"",0))</f>
        <v/>
      </c>
      <c r="AR286" s="79"/>
    </row>
    <row r="287" spans="2:44" ht="23.25" customHeight="1" x14ac:dyDescent="0.15">
      <c r="B287" s="54" t="str">
        <f t="shared" si="4"/>
        <v/>
      </c>
      <c r="C287" s="64"/>
      <c r="D287" s="64"/>
      <c r="E287" s="52"/>
      <c r="F287" s="52"/>
      <c r="G287" s="52"/>
      <c r="H287" s="53"/>
      <c r="I287" s="51"/>
      <c r="J287" s="7"/>
      <c r="K287" s="7"/>
      <c r="L287" s="52"/>
      <c r="M287" s="52"/>
      <c r="N287" s="49"/>
      <c r="O287" s="7"/>
      <c r="P287" s="50"/>
      <c r="Q287" s="51"/>
      <c r="R287" s="51"/>
      <c r="S287" s="48"/>
      <c r="T287" s="48"/>
      <c r="U287" s="48"/>
      <c r="V287" s="48"/>
      <c r="W287" s="48"/>
      <c r="X287" s="48"/>
      <c r="Y287" s="54" t="s">
        <v>92</v>
      </c>
      <c r="Z287" s="55" t="str">
        <f>IF(AND($M287="雇用", OR($R287="集中", $R287="期間内"),$N287&lt;&gt;"その他"),"担当開始日要追記",_xlfn.XLOOKUP($P287,プルダウン用!$S$3:$S$12,プルダウン用!T$3:T$12,"",0))</f>
        <v/>
      </c>
      <c r="AA287" s="55" t="str">
        <f>IF(AND($M287="雇用", OR($R287="集中", $R287="期間内"),$N287&lt;&gt;"その他"),"担当終了日要追記",_xlfn.XLOOKUP($P287,プルダウン用!$S$3:$S$12,プルダウン用!U$3:U$12,"",0))</f>
        <v/>
      </c>
      <c r="AB287" s="49"/>
      <c r="AC287" s="49"/>
      <c r="AD287" s="7"/>
      <c r="AE287" s="7"/>
      <c r="AF287" s="49"/>
      <c r="AG287" s="49"/>
      <c r="AH287" s="85" t="str">
        <f>_xlfn.XLOOKUP($AG287,プルダウン用!$AC$3:$AC$10,プルダウン用!AD$3:AD$10,"",0)</f>
        <v/>
      </c>
      <c r="AI287" s="85" t="str">
        <f>_xlfn.XLOOKUP($AG287,プルダウン用!$AC$3:$AC$10,プルダウン用!AE$3:AE$10,"",0)</f>
        <v/>
      </c>
      <c r="AJ287" s="85" t="str">
        <f>_xlfn.XLOOKUP($AG287,プルダウン用!$AC$3:$AC$10,プルダウン用!AF$3:AF$10,"",0)</f>
        <v/>
      </c>
      <c r="AK287" s="63"/>
      <c r="AL287" s="53"/>
      <c r="AM287" s="49"/>
      <c r="AN287" s="69" t="str">
        <f>IF($AM287="謝金経費に同じ",_xlfn.XLOOKUP(AG287,プルダウン用!$AQ$3:$AQ$12,プルダウン用!$AR$3:$AR$12,"",0),_xlfn.XLOOKUP($AM287,プルダウン用!$AH$3:$AH$5,プルダウン用!$AI$3:$AI$5,""))</f>
        <v/>
      </c>
      <c r="AO287" s="85" t="str">
        <f>IF($AN287="学内非常勤講師",_xlfn.XLOOKUP($N287,プルダウン用!$AW$3:$AW$7,プルダウン用!AX$3:AX$7,"",0),_xlfn.XLOOKUP($AN287,プルダウン用!$AQ$3:$AQ$12,プルダウン用!AS$3:AS$12,"",0))</f>
        <v/>
      </c>
      <c r="AP287" s="85" t="str">
        <f>IF($AN287="学内非常勤講師",_xlfn.XLOOKUP($N287,プルダウン用!$AW$3:$AW$7,プルダウン用!AY$3:AY$7,"",0),_xlfn.XLOOKUP($AN287,プルダウン用!$AQ$3:$AQ$12,プルダウン用!AT$3:AT$12,"",0))</f>
        <v/>
      </c>
      <c r="AQ287" s="85" t="str">
        <f>IF($AN287="学内非常勤講師",_xlfn.XLOOKUP($N287,プルダウン用!$AW$3:$AW$7,プルダウン用!AZ$3:AZ$7,"",0),_xlfn.XLOOKUP($AN287,プルダウン用!$AQ$3:$AQ$12,プルダウン用!AU$3:AU$12,"",0))</f>
        <v/>
      </c>
      <c r="AR287" s="79"/>
    </row>
    <row r="288" spans="2:44" ht="23.25" customHeight="1" x14ac:dyDescent="0.15">
      <c r="B288" s="54" t="str">
        <f t="shared" si="4"/>
        <v/>
      </c>
      <c r="C288" s="64"/>
      <c r="D288" s="64"/>
      <c r="E288" s="52"/>
      <c r="F288" s="52"/>
      <c r="G288" s="52"/>
      <c r="H288" s="53"/>
      <c r="I288" s="51"/>
      <c r="J288" s="7"/>
      <c r="K288" s="7"/>
      <c r="L288" s="52"/>
      <c r="M288" s="52"/>
      <c r="N288" s="49"/>
      <c r="O288" s="7"/>
      <c r="P288" s="50"/>
      <c r="Q288" s="51"/>
      <c r="R288" s="51"/>
      <c r="S288" s="48"/>
      <c r="T288" s="48"/>
      <c r="U288" s="48"/>
      <c r="V288" s="48"/>
      <c r="W288" s="48"/>
      <c r="X288" s="48"/>
      <c r="Y288" s="54" t="s">
        <v>92</v>
      </c>
      <c r="Z288" s="55" t="str">
        <f>IF(AND($M288="雇用", OR($R288="集中", $R288="期間内"),$N288&lt;&gt;"その他"),"担当開始日要追記",_xlfn.XLOOKUP($P288,プルダウン用!$S$3:$S$12,プルダウン用!T$3:T$12,"",0))</f>
        <v/>
      </c>
      <c r="AA288" s="55" t="str">
        <f>IF(AND($M288="雇用", OR($R288="集中", $R288="期間内"),$N288&lt;&gt;"その他"),"担当終了日要追記",_xlfn.XLOOKUP($P288,プルダウン用!$S$3:$S$12,プルダウン用!U$3:U$12,"",0))</f>
        <v/>
      </c>
      <c r="AB288" s="49"/>
      <c r="AC288" s="49"/>
      <c r="AD288" s="7"/>
      <c r="AE288" s="7"/>
      <c r="AF288" s="49"/>
      <c r="AG288" s="49"/>
      <c r="AH288" s="85" t="str">
        <f>_xlfn.XLOOKUP($AG288,プルダウン用!$AC$3:$AC$10,プルダウン用!AD$3:AD$10,"",0)</f>
        <v/>
      </c>
      <c r="AI288" s="85" t="str">
        <f>_xlfn.XLOOKUP($AG288,プルダウン用!$AC$3:$AC$10,プルダウン用!AE$3:AE$10,"",0)</f>
        <v/>
      </c>
      <c r="AJ288" s="85" t="str">
        <f>_xlfn.XLOOKUP($AG288,プルダウン用!$AC$3:$AC$10,プルダウン用!AF$3:AF$10,"",0)</f>
        <v/>
      </c>
      <c r="AK288" s="63"/>
      <c r="AL288" s="53"/>
      <c r="AM288" s="49"/>
      <c r="AN288" s="69" t="str">
        <f>IF($AM288="謝金経費に同じ",_xlfn.XLOOKUP(AG288,プルダウン用!$AQ$3:$AQ$12,プルダウン用!$AR$3:$AR$12,"",0),_xlfn.XLOOKUP($AM288,プルダウン用!$AH$3:$AH$5,プルダウン用!$AI$3:$AI$5,""))</f>
        <v/>
      </c>
      <c r="AO288" s="85" t="str">
        <f>IF($AN288="学内非常勤講師",_xlfn.XLOOKUP($N288,プルダウン用!$AW$3:$AW$7,プルダウン用!AX$3:AX$7,"",0),_xlfn.XLOOKUP($AN288,プルダウン用!$AQ$3:$AQ$12,プルダウン用!AS$3:AS$12,"",0))</f>
        <v/>
      </c>
      <c r="AP288" s="85" t="str">
        <f>IF($AN288="学内非常勤講師",_xlfn.XLOOKUP($N288,プルダウン用!$AW$3:$AW$7,プルダウン用!AY$3:AY$7,"",0),_xlfn.XLOOKUP($AN288,プルダウン用!$AQ$3:$AQ$12,プルダウン用!AT$3:AT$12,"",0))</f>
        <v/>
      </c>
      <c r="AQ288" s="85" t="str">
        <f>IF($AN288="学内非常勤講師",_xlfn.XLOOKUP($N288,プルダウン用!$AW$3:$AW$7,プルダウン用!AZ$3:AZ$7,"",0),_xlfn.XLOOKUP($AN288,プルダウン用!$AQ$3:$AQ$12,プルダウン用!AU$3:AU$12,"",0))</f>
        <v/>
      </c>
      <c r="AR288" s="79"/>
    </row>
    <row r="289" spans="2:44" ht="23.25" customHeight="1" x14ac:dyDescent="0.15">
      <c r="B289" s="54" t="str">
        <f t="shared" si="4"/>
        <v/>
      </c>
      <c r="C289" s="64"/>
      <c r="D289" s="64"/>
      <c r="E289" s="52"/>
      <c r="F289" s="52"/>
      <c r="G289" s="52"/>
      <c r="H289" s="53"/>
      <c r="I289" s="51"/>
      <c r="J289" s="7"/>
      <c r="K289" s="7"/>
      <c r="L289" s="52"/>
      <c r="M289" s="52"/>
      <c r="N289" s="49"/>
      <c r="O289" s="7"/>
      <c r="P289" s="50"/>
      <c r="Q289" s="51"/>
      <c r="R289" s="51"/>
      <c r="S289" s="48"/>
      <c r="T289" s="48"/>
      <c r="U289" s="48"/>
      <c r="V289" s="48"/>
      <c r="W289" s="48"/>
      <c r="X289" s="48"/>
      <c r="Y289" s="54" t="s">
        <v>92</v>
      </c>
      <c r="Z289" s="55" t="str">
        <f>IF(AND($M289="雇用", OR($R289="集中", $R289="期間内"),$N289&lt;&gt;"その他"),"担当開始日要追記",_xlfn.XLOOKUP($P289,プルダウン用!$S$3:$S$12,プルダウン用!T$3:T$12,"",0))</f>
        <v/>
      </c>
      <c r="AA289" s="55" t="str">
        <f>IF(AND($M289="雇用", OR($R289="集中", $R289="期間内"),$N289&lt;&gt;"その他"),"担当終了日要追記",_xlfn.XLOOKUP($P289,プルダウン用!$S$3:$S$12,プルダウン用!U$3:U$12,"",0))</f>
        <v/>
      </c>
      <c r="AB289" s="49"/>
      <c r="AC289" s="49"/>
      <c r="AD289" s="7"/>
      <c r="AE289" s="7"/>
      <c r="AF289" s="49"/>
      <c r="AG289" s="49"/>
      <c r="AH289" s="85" t="str">
        <f>_xlfn.XLOOKUP($AG289,プルダウン用!$AC$3:$AC$10,プルダウン用!AD$3:AD$10,"",0)</f>
        <v/>
      </c>
      <c r="AI289" s="85" t="str">
        <f>_xlfn.XLOOKUP($AG289,プルダウン用!$AC$3:$AC$10,プルダウン用!AE$3:AE$10,"",0)</f>
        <v/>
      </c>
      <c r="AJ289" s="85" t="str">
        <f>_xlfn.XLOOKUP($AG289,プルダウン用!$AC$3:$AC$10,プルダウン用!AF$3:AF$10,"",0)</f>
        <v/>
      </c>
      <c r="AK289" s="63"/>
      <c r="AL289" s="53"/>
      <c r="AM289" s="49"/>
      <c r="AN289" s="69" t="str">
        <f>IF($AM289="謝金経費に同じ",_xlfn.XLOOKUP(AG289,プルダウン用!$AQ$3:$AQ$12,プルダウン用!$AR$3:$AR$12,"",0),_xlfn.XLOOKUP($AM289,プルダウン用!$AH$3:$AH$5,プルダウン用!$AI$3:$AI$5,""))</f>
        <v/>
      </c>
      <c r="AO289" s="85" t="str">
        <f>IF($AN289="学内非常勤講師",_xlfn.XLOOKUP($N289,プルダウン用!$AW$3:$AW$7,プルダウン用!AX$3:AX$7,"",0),_xlfn.XLOOKUP($AN289,プルダウン用!$AQ$3:$AQ$12,プルダウン用!AS$3:AS$12,"",0))</f>
        <v/>
      </c>
      <c r="AP289" s="85" t="str">
        <f>IF($AN289="学内非常勤講師",_xlfn.XLOOKUP($N289,プルダウン用!$AW$3:$AW$7,プルダウン用!AY$3:AY$7,"",0),_xlfn.XLOOKUP($AN289,プルダウン用!$AQ$3:$AQ$12,プルダウン用!AT$3:AT$12,"",0))</f>
        <v/>
      </c>
      <c r="AQ289" s="85" t="str">
        <f>IF($AN289="学内非常勤講師",_xlfn.XLOOKUP($N289,プルダウン用!$AW$3:$AW$7,プルダウン用!AZ$3:AZ$7,"",0),_xlfn.XLOOKUP($AN289,プルダウン用!$AQ$3:$AQ$12,プルダウン用!AU$3:AU$12,"",0))</f>
        <v/>
      </c>
      <c r="AR289" s="79"/>
    </row>
    <row r="290" spans="2:44" ht="23.25" customHeight="1" x14ac:dyDescent="0.15">
      <c r="B290" s="54" t="str">
        <f t="shared" si="4"/>
        <v/>
      </c>
      <c r="C290" s="64"/>
      <c r="D290" s="64"/>
      <c r="E290" s="52"/>
      <c r="F290" s="52"/>
      <c r="G290" s="52"/>
      <c r="H290" s="53"/>
      <c r="I290" s="51"/>
      <c r="J290" s="7"/>
      <c r="K290" s="7"/>
      <c r="L290" s="52"/>
      <c r="M290" s="52"/>
      <c r="N290" s="49"/>
      <c r="O290" s="7"/>
      <c r="P290" s="50"/>
      <c r="Q290" s="51"/>
      <c r="R290" s="51"/>
      <c r="S290" s="48"/>
      <c r="T290" s="48"/>
      <c r="U290" s="48"/>
      <c r="V290" s="48"/>
      <c r="W290" s="48"/>
      <c r="X290" s="48"/>
      <c r="Y290" s="54" t="s">
        <v>92</v>
      </c>
      <c r="Z290" s="55" t="str">
        <f>IF(AND($M290="雇用", OR($R290="集中", $R290="期間内"),$N290&lt;&gt;"その他"),"担当開始日要追記",_xlfn.XLOOKUP($P290,プルダウン用!$S$3:$S$12,プルダウン用!T$3:T$12,"",0))</f>
        <v/>
      </c>
      <c r="AA290" s="55" t="str">
        <f>IF(AND($M290="雇用", OR($R290="集中", $R290="期間内"),$N290&lt;&gt;"その他"),"担当終了日要追記",_xlfn.XLOOKUP($P290,プルダウン用!$S$3:$S$12,プルダウン用!U$3:U$12,"",0))</f>
        <v/>
      </c>
      <c r="AB290" s="49"/>
      <c r="AC290" s="49"/>
      <c r="AD290" s="7"/>
      <c r="AE290" s="7"/>
      <c r="AF290" s="49"/>
      <c r="AG290" s="49"/>
      <c r="AH290" s="85" t="str">
        <f>_xlfn.XLOOKUP($AG290,プルダウン用!$AC$3:$AC$10,プルダウン用!AD$3:AD$10,"",0)</f>
        <v/>
      </c>
      <c r="AI290" s="85" t="str">
        <f>_xlfn.XLOOKUP($AG290,プルダウン用!$AC$3:$AC$10,プルダウン用!AE$3:AE$10,"",0)</f>
        <v/>
      </c>
      <c r="AJ290" s="85" t="str">
        <f>_xlfn.XLOOKUP($AG290,プルダウン用!$AC$3:$AC$10,プルダウン用!AF$3:AF$10,"",0)</f>
        <v/>
      </c>
      <c r="AK290" s="63"/>
      <c r="AL290" s="53"/>
      <c r="AM290" s="49"/>
      <c r="AN290" s="69" t="str">
        <f>IF($AM290="謝金経費に同じ",_xlfn.XLOOKUP(AG290,プルダウン用!$AQ$3:$AQ$12,プルダウン用!$AR$3:$AR$12,"",0),_xlfn.XLOOKUP($AM290,プルダウン用!$AH$3:$AH$5,プルダウン用!$AI$3:$AI$5,""))</f>
        <v/>
      </c>
      <c r="AO290" s="85" t="str">
        <f>IF($AN290="学内非常勤講師",_xlfn.XLOOKUP($N290,プルダウン用!$AW$3:$AW$7,プルダウン用!AX$3:AX$7,"",0),_xlfn.XLOOKUP($AN290,プルダウン用!$AQ$3:$AQ$12,プルダウン用!AS$3:AS$12,"",0))</f>
        <v/>
      </c>
      <c r="AP290" s="85" t="str">
        <f>IF($AN290="学内非常勤講師",_xlfn.XLOOKUP($N290,プルダウン用!$AW$3:$AW$7,プルダウン用!AY$3:AY$7,"",0),_xlfn.XLOOKUP($AN290,プルダウン用!$AQ$3:$AQ$12,プルダウン用!AT$3:AT$12,"",0))</f>
        <v/>
      </c>
      <c r="AQ290" s="85" t="str">
        <f>IF($AN290="学内非常勤講師",_xlfn.XLOOKUP($N290,プルダウン用!$AW$3:$AW$7,プルダウン用!AZ$3:AZ$7,"",0),_xlfn.XLOOKUP($AN290,プルダウン用!$AQ$3:$AQ$12,プルダウン用!AU$3:AU$12,"",0))</f>
        <v/>
      </c>
      <c r="AR290" s="79"/>
    </row>
    <row r="291" spans="2:44" ht="23.25" customHeight="1" x14ac:dyDescent="0.15">
      <c r="B291" s="54" t="str">
        <f t="shared" si="4"/>
        <v/>
      </c>
      <c r="C291" s="64"/>
      <c r="D291" s="64"/>
      <c r="E291" s="52"/>
      <c r="F291" s="52"/>
      <c r="G291" s="52"/>
      <c r="H291" s="53"/>
      <c r="I291" s="51"/>
      <c r="J291" s="7"/>
      <c r="K291" s="7"/>
      <c r="L291" s="52"/>
      <c r="M291" s="52"/>
      <c r="N291" s="49"/>
      <c r="O291" s="7"/>
      <c r="P291" s="50"/>
      <c r="Q291" s="51"/>
      <c r="R291" s="51"/>
      <c r="S291" s="48"/>
      <c r="T291" s="48"/>
      <c r="U291" s="48"/>
      <c r="V291" s="48"/>
      <c r="W291" s="48"/>
      <c r="X291" s="48"/>
      <c r="Y291" s="54" t="s">
        <v>92</v>
      </c>
      <c r="Z291" s="55" t="str">
        <f>IF(AND($M291="雇用", OR($R291="集中", $R291="期間内"),$N291&lt;&gt;"その他"),"担当開始日要追記",_xlfn.XLOOKUP($P291,プルダウン用!$S$3:$S$12,プルダウン用!T$3:T$12,"",0))</f>
        <v/>
      </c>
      <c r="AA291" s="55" t="str">
        <f>IF(AND($M291="雇用", OR($R291="集中", $R291="期間内"),$N291&lt;&gt;"その他"),"担当終了日要追記",_xlfn.XLOOKUP($P291,プルダウン用!$S$3:$S$12,プルダウン用!U$3:U$12,"",0))</f>
        <v/>
      </c>
      <c r="AB291" s="49"/>
      <c r="AC291" s="49"/>
      <c r="AD291" s="7"/>
      <c r="AE291" s="7"/>
      <c r="AF291" s="49"/>
      <c r="AG291" s="49"/>
      <c r="AH291" s="85" t="str">
        <f>_xlfn.XLOOKUP($AG291,プルダウン用!$AC$3:$AC$10,プルダウン用!AD$3:AD$10,"",0)</f>
        <v/>
      </c>
      <c r="AI291" s="85" t="str">
        <f>_xlfn.XLOOKUP($AG291,プルダウン用!$AC$3:$AC$10,プルダウン用!AE$3:AE$10,"",0)</f>
        <v/>
      </c>
      <c r="AJ291" s="85" t="str">
        <f>_xlfn.XLOOKUP($AG291,プルダウン用!$AC$3:$AC$10,プルダウン用!AF$3:AF$10,"",0)</f>
        <v/>
      </c>
      <c r="AK291" s="63"/>
      <c r="AL291" s="53"/>
      <c r="AM291" s="49"/>
      <c r="AN291" s="69" t="str">
        <f>IF($AM291="謝金経費に同じ",_xlfn.XLOOKUP(AG291,プルダウン用!$AQ$3:$AQ$12,プルダウン用!$AR$3:$AR$12,"",0),_xlfn.XLOOKUP($AM291,プルダウン用!$AH$3:$AH$5,プルダウン用!$AI$3:$AI$5,""))</f>
        <v/>
      </c>
      <c r="AO291" s="85" t="str">
        <f>IF($AN291="学内非常勤講師",_xlfn.XLOOKUP($N291,プルダウン用!$AW$3:$AW$7,プルダウン用!AX$3:AX$7,"",0),_xlfn.XLOOKUP($AN291,プルダウン用!$AQ$3:$AQ$12,プルダウン用!AS$3:AS$12,"",0))</f>
        <v/>
      </c>
      <c r="AP291" s="85" t="str">
        <f>IF($AN291="学内非常勤講師",_xlfn.XLOOKUP($N291,プルダウン用!$AW$3:$AW$7,プルダウン用!AY$3:AY$7,"",0),_xlfn.XLOOKUP($AN291,プルダウン用!$AQ$3:$AQ$12,プルダウン用!AT$3:AT$12,"",0))</f>
        <v/>
      </c>
      <c r="AQ291" s="85" t="str">
        <f>IF($AN291="学内非常勤講師",_xlfn.XLOOKUP($N291,プルダウン用!$AW$3:$AW$7,プルダウン用!AZ$3:AZ$7,"",0),_xlfn.XLOOKUP($AN291,プルダウン用!$AQ$3:$AQ$12,プルダウン用!AU$3:AU$12,"",0))</f>
        <v/>
      </c>
      <c r="AR291" s="79"/>
    </row>
    <row r="292" spans="2:44" ht="23.25" customHeight="1" x14ac:dyDescent="0.15">
      <c r="B292" s="54" t="str">
        <f t="shared" si="4"/>
        <v/>
      </c>
      <c r="C292" s="64"/>
      <c r="D292" s="64"/>
      <c r="E292" s="52"/>
      <c r="F292" s="52"/>
      <c r="G292" s="52"/>
      <c r="H292" s="53"/>
      <c r="I292" s="51"/>
      <c r="J292" s="7"/>
      <c r="K292" s="7"/>
      <c r="L292" s="52"/>
      <c r="M292" s="52"/>
      <c r="N292" s="49"/>
      <c r="O292" s="7"/>
      <c r="P292" s="50"/>
      <c r="Q292" s="51"/>
      <c r="R292" s="51"/>
      <c r="S292" s="48"/>
      <c r="T292" s="48"/>
      <c r="U292" s="48"/>
      <c r="V292" s="48"/>
      <c r="W292" s="48"/>
      <c r="X292" s="48"/>
      <c r="Y292" s="54" t="s">
        <v>92</v>
      </c>
      <c r="Z292" s="55" t="str">
        <f>IF(AND($M292="雇用", OR($R292="集中", $R292="期間内"),$N292&lt;&gt;"その他"),"担当開始日要追記",_xlfn.XLOOKUP($P292,プルダウン用!$S$3:$S$12,プルダウン用!T$3:T$12,"",0))</f>
        <v/>
      </c>
      <c r="AA292" s="55" t="str">
        <f>IF(AND($M292="雇用", OR($R292="集中", $R292="期間内"),$N292&lt;&gt;"その他"),"担当終了日要追記",_xlfn.XLOOKUP($P292,プルダウン用!$S$3:$S$12,プルダウン用!U$3:U$12,"",0))</f>
        <v/>
      </c>
      <c r="AB292" s="49"/>
      <c r="AC292" s="49"/>
      <c r="AD292" s="7"/>
      <c r="AE292" s="7"/>
      <c r="AF292" s="49"/>
      <c r="AG292" s="49"/>
      <c r="AH292" s="85" t="str">
        <f>_xlfn.XLOOKUP($AG292,プルダウン用!$AC$3:$AC$10,プルダウン用!AD$3:AD$10,"",0)</f>
        <v/>
      </c>
      <c r="AI292" s="85" t="str">
        <f>_xlfn.XLOOKUP($AG292,プルダウン用!$AC$3:$AC$10,プルダウン用!AE$3:AE$10,"",0)</f>
        <v/>
      </c>
      <c r="AJ292" s="85" t="str">
        <f>_xlfn.XLOOKUP($AG292,プルダウン用!$AC$3:$AC$10,プルダウン用!AF$3:AF$10,"",0)</f>
        <v/>
      </c>
      <c r="AK292" s="63"/>
      <c r="AL292" s="53"/>
      <c r="AM292" s="49"/>
      <c r="AN292" s="69" t="str">
        <f>IF($AM292="謝金経費に同じ",_xlfn.XLOOKUP(AG292,プルダウン用!$AQ$3:$AQ$12,プルダウン用!$AR$3:$AR$12,"",0),_xlfn.XLOOKUP($AM292,プルダウン用!$AH$3:$AH$5,プルダウン用!$AI$3:$AI$5,""))</f>
        <v/>
      </c>
      <c r="AO292" s="85" t="str">
        <f>IF($AN292="学内非常勤講師",_xlfn.XLOOKUP($N292,プルダウン用!$AW$3:$AW$7,プルダウン用!AX$3:AX$7,"",0),_xlfn.XLOOKUP($AN292,プルダウン用!$AQ$3:$AQ$12,プルダウン用!AS$3:AS$12,"",0))</f>
        <v/>
      </c>
      <c r="AP292" s="85" t="str">
        <f>IF($AN292="学内非常勤講師",_xlfn.XLOOKUP($N292,プルダウン用!$AW$3:$AW$7,プルダウン用!AY$3:AY$7,"",0),_xlfn.XLOOKUP($AN292,プルダウン用!$AQ$3:$AQ$12,プルダウン用!AT$3:AT$12,"",0))</f>
        <v/>
      </c>
      <c r="AQ292" s="85" t="str">
        <f>IF($AN292="学内非常勤講師",_xlfn.XLOOKUP($N292,プルダウン用!$AW$3:$AW$7,プルダウン用!AZ$3:AZ$7,"",0),_xlfn.XLOOKUP($AN292,プルダウン用!$AQ$3:$AQ$12,プルダウン用!AU$3:AU$12,"",0))</f>
        <v/>
      </c>
      <c r="AR292" s="79"/>
    </row>
    <row r="293" spans="2:44" ht="23.25" customHeight="1" x14ac:dyDescent="0.15">
      <c r="B293" s="54" t="str">
        <f t="shared" si="4"/>
        <v/>
      </c>
      <c r="C293" s="64"/>
      <c r="D293" s="64"/>
      <c r="E293" s="52"/>
      <c r="F293" s="52"/>
      <c r="G293" s="52"/>
      <c r="H293" s="53"/>
      <c r="I293" s="51"/>
      <c r="J293" s="7"/>
      <c r="K293" s="7"/>
      <c r="L293" s="52"/>
      <c r="M293" s="52"/>
      <c r="N293" s="49"/>
      <c r="O293" s="7"/>
      <c r="P293" s="50"/>
      <c r="Q293" s="51"/>
      <c r="R293" s="51"/>
      <c r="S293" s="48"/>
      <c r="T293" s="48"/>
      <c r="U293" s="48"/>
      <c r="V293" s="48"/>
      <c r="W293" s="48"/>
      <c r="X293" s="48"/>
      <c r="Y293" s="54" t="s">
        <v>92</v>
      </c>
      <c r="Z293" s="55" t="str">
        <f>IF(AND($M293="雇用", OR($R293="集中", $R293="期間内"),$N293&lt;&gt;"その他"),"担当開始日要追記",_xlfn.XLOOKUP($P293,プルダウン用!$S$3:$S$12,プルダウン用!T$3:T$12,"",0))</f>
        <v/>
      </c>
      <c r="AA293" s="55" t="str">
        <f>IF(AND($M293="雇用", OR($R293="集中", $R293="期間内"),$N293&lt;&gt;"その他"),"担当終了日要追記",_xlfn.XLOOKUP($P293,プルダウン用!$S$3:$S$12,プルダウン用!U$3:U$12,"",0))</f>
        <v/>
      </c>
      <c r="AB293" s="49"/>
      <c r="AC293" s="49"/>
      <c r="AD293" s="7"/>
      <c r="AE293" s="7"/>
      <c r="AF293" s="49"/>
      <c r="AG293" s="49"/>
      <c r="AH293" s="85" t="str">
        <f>_xlfn.XLOOKUP($AG293,プルダウン用!$AC$3:$AC$10,プルダウン用!AD$3:AD$10,"",0)</f>
        <v/>
      </c>
      <c r="AI293" s="85" t="str">
        <f>_xlfn.XLOOKUP($AG293,プルダウン用!$AC$3:$AC$10,プルダウン用!AE$3:AE$10,"",0)</f>
        <v/>
      </c>
      <c r="AJ293" s="85" t="str">
        <f>_xlfn.XLOOKUP($AG293,プルダウン用!$AC$3:$AC$10,プルダウン用!AF$3:AF$10,"",0)</f>
        <v/>
      </c>
      <c r="AK293" s="63"/>
      <c r="AL293" s="53"/>
      <c r="AM293" s="49"/>
      <c r="AN293" s="69" t="str">
        <f>IF($AM293="謝金経費に同じ",_xlfn.XLOOKUP(AG293,プルダウン用!$AQ$3:$AQ$12,プルダウン用!$AR$3:$AR$12,"",0),_xlfn.XLOOKUP($AM293,プルダウン用!$AH$3:$AH$5,プルダウン用!$AI$3:$AI$5,""))</f>
        <v/>
      </c>
      <c r="AO293" s="85" t="str">
        <f>IF($AN293="学内非常勤講師",_xlfn.XLOOKUP($N293,プルダウン用!$AW$3:$AW$7,プルダウン用!AX$3:AX$7,"",0),_xlfn.XLOOKUP($AN293,プルダウン用!$AQ$3:$AQ$12,プルダウン用!AS$3:AS$12,"",0))</f>
        <v/>
      </c>
      <c r="AP293" s="85" t="str">
        <f>IF($AN293="学内非常勤講師",_xlfn.XLOOKUP($N293,プルダウン用!$AW$3:$AW$7,プルダウン用!AY$3:AY$7,"",0),_xlfn.XLOOKUP($AN293,プルダウン用!$AQ$3:$AQ$12,プルダウン用!AT$3:AT$12,"",0))</f>
        <v/>
      </c>
      <c r="AQ293" s="85" t="str">
        <f>IF($AN293="学内非常勤講師",_xlfn.XLOOKUP($N293,プルダウン用!$AW$3:$AW$7,プルダウン用!AZ$3:AZ$7,"",0),_xlfn.XLOOKUP($AN293,プルダウン用!$AQ$3:$AQ$12,プルダウン用!AU$3:AU$12,"",0))</f>
        <v/>
      </c>
      <c r="AR293" s="79"/>
    </row>
    <row r="294" spans="2:44" ht="23.25" customHeight="1" x14ac:dyDescent="0.15">
      <c r="B294" s="54" t="str">
        <f t="shared" si="4"/>
        <v/>
      </c>
      <c r="C294" s="64"/>
      <c r="D294" s="64"/>
      <c r="E294" s="52"/>
      <c r="F294" s="52"/>
      <c r="G294" s="52"/>
      <c r="H294" s="53"/>
      <c r="I294" s="51"/>
      <c r="J294" s="7"/>
      <c r="K294" s="7"/>
      <c r="L294" s="52"/>
      <c r="M294" s="52"/>
      <c r="N294" s="49"/>
      <c r="O294" s="7"/>
      <c r="P294" s="50"/>
      <c r="Q294" s="51"/>
      <c r="R294" s="51"/>
      <c r="S294" s="48"/>
      <c r="T294" s="48"/>
      <c r="U294" s="48"/>
      <c r="V294" s="48"/>
      <c r="W294" s="48"/>
      <c r="X294" s="48"/>
      <c r="Y294" s="54" t="s">
        <v>92</v>
      </c>
      <c r="Z294" s="55" t="str">
        <f>IF(AND($M294="雇用", OR($R294="集中", $R294="期間内"),$N294&lt;&gt;"その他"),"担当開始日要追記",_xlfn.XLOOKUP($P294,プルダウン用!$S$3:$S$12,プルダウン用!T$3:T$12,"",0))</f>
        <v/>
      </c>
      <c r="AA294" s="55" t="str">
        <f>IF(AND($M294="雇用", OR($R294="集中", $R294="期間内"),$N294&lt;&gt;"その他"),"担当終了日要追記",_xlfn.XLOOKUP($P294,プルダウン用!$S$3:$S$12,プルダウン用!U$3:U$12,"",0))</f>
        <v/>
      </c>
      <c r="AB294" s="49"/>
      <c r="AC294" s="49"/>
      <c r="AD294" s="7"/>
      <c r="AE294" s="7"/>
      <c r="AF294" s="49"/>
      <c r="AG294" s="49"/>
      <c r="AH294" s="85" t="str">
        <f>_xlfn.XLOOKUP($AG294,プルダウン用!$AC$3:$AC$10,プルダウン用!AD$3:AD$10,"",0)</f>
        <v/>
      </c>
      <c r="AI294" s="85" t="str">
        <f>_xlfn.XLOOKUP($AG294,プルダウン用!$AC$3:$AC$10,プルダウン用!AE$3:AE$10,"",0)</f>
        <v/>
      </c>
      <c r="AJ294" s="85" t="str">
        <f>_xlfn.XLOOKUP($AG294,プルダウン用!$AC$3:$AC$10,プルダウン用!AF$3:AF$10,"",0)</f>
        <v/>
      </c>
      <c r="AK294" s="63"/>
      <c r="AL294" s="53"/>
      <c r="AM294" s="49"/>
      <c r="AN294" s="69" t="str">
        <f>IF($AM294="謝金経費に同じ",_xlfn.XLOOKUP(AG294,プルダウン用!$AQ$3:$AQ$12,プルダウン用!$AR$3:$AR$12,"",0),_xlfn.XLOOKUP($AM294,プルダウン用!$AH$3:$AH$5,プルダウン用!$AI$3:$AI$5,""))</f>
        <v/>
      </c>
      <c r="AO294" s="85" t="str">
        <f>IF($AN294="学内非常勤講師",_xlfn.XLOOKUP($N294,プルダウン用!$AW$3:$AW$7,プルダウン用!AX$3:AX$7,"",0),_xlfn.XLOOKUP($AN294,プルダウン用!$AQ$3:$AQ$12,プルダウン用!AS$3:AS$12,"",0))</f>
        <v/>
      </c>
      <c r="AP294" s="85" t="str">
        <f>IF($AN294="学内非常勤講師",_xlfn.XLOOKUP($N294,プルダウン用!$AW$3:$AW$7,プルダウン用!AY$3:AY$7,"",0),_xlfn.XLOOKUP($AN294,プルダウン用!$AQ$3:$AQ$12,プルダウン用!AT$3:AT$12,"",0))</f>
        <v/>
      </c>
      <c r="AQ294" s="85" t="str">
        <f>IF($AN294="学内非常勤講師",_xlfn.XLOOKUP($N294,プルダウン用!$AW$3:$AW$7,プルダウン用!AZ$3:AZ$7,"",0),_xlfn.XLOOKUP($AN294,プルダウン用!$AQ$3:$AQ$12,プルダウン用!AU$3:AU$12,"",0))</f>
        <v/>
      </c>
      <c r="AR294" s="79"/>
    </row>
    <row r="295" spans="2:44" ht="23.25" customHeight="1" x14ac:dyDescent="0.15">
      <c r="B295" s="54" t="str">
        <f t="shared" si="4"/>
        <v/>
      </c>
      <c r="C295" s="64"/>
      <c r="D295" s="64"/>
      <c r="E295" s="52"/>
      <c r="F295" s="52"/>
      <c r="G295" s="52"/>
      <c r="H295" s="53"/>
      <c r="I295" s="51"/>
      <c r="J295" s="7"/>
      <c r="K295" s="7"/>
      <c r="L295" s="52"/>
      <c r="M295" s="52"/>
      <c r="N295" s="49"/>
      <c r="O295" s="7"/>
      <c r="P295" s="50"/>
      <c r="Q295" s="51"/>
      <c r="R295" s="51"/>
      <c r="S295" s="48"/>
      <c r="T295" s="48"/>
      <c r="U295" s="48"/>
      <c r="V295" s="48"/>
      <c r="W295" s="48"/>
      <c r="X295" s="48"/>
      <c r="Y295" s="54" t="s">
        <v>92</v>
      </c>
      <c r="Z295" s="55" t="str">
        <f>IF(AND($M295="雇用", OR($R295="集中", $R295="期間内"),$N295&lt;&gt;"その他"),"担当開始日要追記",_xlfn.XLOOKUP($P295,プルダウン用!$S$3:$S$12,プルダウン用!T$3:T$12,"",0))</f>
        <v/>
      </c>
      <c r="AA295" s="55" t="str">
        <f>IF(AND($M295="雇用", OR($R295="集中", $R295="期間内"),$N295&lt;&gt;"その他"),"担当終了日要追記",_xlfn.XLOOKUP($P295,プルダウン用!$S$3:$S$12,プルダウン用!U$3:U$12,"",0))</f>
        <v/>
      </c>
      <c r="AB295" s="49"/>
      <c r="AC295" s="49"/>
      <c r="AD295" s="7"/>
      <c r="AE295" s="7"/>
      <c r="AF295" s="49"/>
      <c r="AG295" s="49"/>
      <c r="AH295" s="85" t="str">
        <f>_xlfn.XLOOKUP($AG295,プルダウン用!$AC$3:$AC$10,プルダウン用!AD$3:AD$10,"",0)</f>
        <v/>
      </c>
      <c r="AI295" s="85" t="str">
        <f>_xlfn.XLOOKUP($AG295,プルダウン用!$AC$3:$AC$10,プルダウン用!AE$3:AE$10,"",0)</f>
        <v/>
      </c>
      <c r="AJ295" s="85" t="str">
        <f>_xlfn.XLOOKUP($AG295,プルダウン用!$AC$3:$AC$10,プルダウン用!AF$3:AF$10,"",0)</f>
        <v/>
      </c>
      <c r="AK295" s="63"/>
      <c r="AL295" s="53"/>
      <c r="AM295" s="49"/>
      <c r="AN295" s="69" t="str">
        <f>IF($AM295="謝金経費に同じ",_xlfn.XLOOKUP(AG295,プルダウン用!$AQ$3:$AQ$12,プルダウン用!$AR$3:$AR$12,"",0),_xlfn.XLOOKUP($AM295,プルダウン用!$AH$3:$AH$5,プルダウン用!$AI$3:$AI$5,""))</f>
        <v/>
      </c>
      <c r="AO295" s="85" t="str">
        <f>IF($AN295="学内非常勤講師",_xlfn.XLOOKUP($N295,プルダウン用!$AW$3:$AW$7,プルダウン用!AX$3:AX$7,"",0),_xlfn.XLOOKUP($AN295,プルダウン用!$AQ$3:$AQ$12,プルダウン用!AS$3:AS$12,"",0))</f>
        <v/>
      </c>
      <c r="AP295" s="85" t="str">
        <f>IF($AN295="学内非常勤講師",_xlfn.XLOOKUP($N295,プルダウン用!$AW$3:$AW$7,プルダウン用!AY$3:AY$7,"",0),_xlfn.XLOOKUP($AN295,プルダウン用!$AQ$3:$AQ$12,プルダウン用!AT$3:AT$12,"",0))</f>
        <v/>
      </c>
      <c r="AQ295" s="85" t="str">
        <f>IF($AN295="学内非常勤講師",_xlfn.XLOOKUP($N295,プルダウン用!$AW$3:$AW$7,プルダウン用!AZ$3:AZ$7,"",0),_xlfn.XLOOKUP($AN295,プルダウン用!$AQ$3:$AQ$12,プルダウン用!AU$3:AU$12,"",0))</f>
        <v/>
      </c>
      <c r="AR295" s="79"/>
    </row>
    <row r="296" spans="2:44" ht="23.25" customHeight="1" x14ac:dyDescent="0.15">
      <c r="B296" s="54" t="str">
        <f t="shared" si="4"/>
        <v/>
      </c>
      <c r="C296" s="64"/>
      <c r="D296" s="64"/>
      <c r="E296" s="52"/>
      <c r="F296" s="52"/>
      <c r="G296" s="52"/>
      <c r="H296" s="53"/>
      <c r="I296" s="51"/>
      <c r="J296" s="7"/>
      <c r="K296" s="7"/>
      <c r="L296" s="52"/>
      <c r="M296" s="52"/>
      <c r="N296" s="49"/>
      <c r="O296" s="7"/>
      <c r="P296" s="50"/>
      <c r="Q296" s="51"/>
      <c r="R296" s="51"/>
      <c r="S296" s="48"/>
      <c r="T296" s="48"/>
      <c r="U296" s="48"/>
      <c r="V296" s="48"/>
      <c r="W296" s="48"/>
      <c r="X296" s="48"/>
      <c r="Y296" s="54" t="s">
        <v>92</v>
      </c>
      <c r="Z296" s="55" t="str">
        <f>IF(AND($M296="雇用", OR($R296="集中", $R296="期間内"),$N296&lt;&gt;"その他"),"担当開始日要追記",_xlfn.XLOOKUP($P296,プルダウン用!$S$3:$S$12,プルダウン用!T$3:T$12,"",0))</f>
        <v/>
      </c>
      <c r="AA296" s="55" t="str">
        <f>IF(AND($M296="雇用", OR($R296="集中", $R296="期間内"),$N296&lt;&gt;"その他"),"担当終了日要追記",_xlfn.XLOOKUP($P296,プルダウン用!$S$3:$S$12,プルダウン用!U$3:U$12,"",0))</f>
        <v/>
      </c>
      <c r="AB296" s="49"/>
      <c r="AC296" s="49"/>
      <c r="AD296" s="7"/>
      <c r="AE296" s="7"/>
      <c r="AF296" s="49"/>
      <c r="AG296" s="49"/>
      <c r="AH296" s="85" t="str">
        <f>_xlfn.XLOOKUP($AG296,プルダウン用!$AC$3:$AC$10,プルダウン用!AD$3:AD$10,"",0)</f>
        <v/>
      </c>
      <c r="AI296" s="85" t="str">
        <f>_xlfn.XLOOKUP($AG296,プルダウン用!$AC$3:$AC$10,プルダウン用!AE$3:AE$10,"",0)</f>
        <v/>
      </c>
      <c r="AJ296" s="85" t="str">
        <f>_xlfn.XLOOKUP($AG296,プルダウン用!$AC$3:$AC$10,プルダウン用!AF$3:AF$10,"",0)</f>
        <v/>
      </c>
      <c r="AK296" s="63"/>
      <c r="AL296" s="53"/>
      <c r="AM296" s="49"/>
      <c r="AN296" s="69" t="str">
        <f>IF($AM296="謝金経費に同じ",_xlfn.XLOOKUP(AG296,プルダウン用!$AQ$3:$AQ$12,プルダウン用!$AR$3:$AR$12,"",0),_xlfn.XLOOKUP($AM296,プルダウン用!$AH$3:$AH$5,プルダウン用!$AI$3:$AI$5,""))</f>
        <v/>
      </c>
      <c r="AO296" s="85" t="str">
        <f>IF($AN296="学内非常勤講師",_xlfn.XLOOKUP($N296,プルダウン用!$AW$3:$AW$7,プルダウン用!AX$3:AX$7,"",0),_xlfn.XLOOKUP($AN296,プルダウン用!$AQ$3:$AQ$12,プルダウン用!AS$3:AS$12,"",0))</f>
        <v/>
      </c>
      <c r="AP296" s="85" t="str">
        <f>IF($AN296="学内非常勤講師",_xlfn.XLOOKUP($N296,プルダウン用!$AW$3:$AW$7,プルダウン用!AY$3:AY$7,"",0),_xlfn.XLOOKUP($AN296,プルダウン用!$AQ$3:$AQ$12,プルダウン用!AT$3:AT$12,"",0))</f>
        <v/>
      </c>
      <c r="AQ296" s="85" t="str">
        <f>IF($AN296="学内非常勤講師",_xlfn.XLOOKUP($N296,プルダウン用!$AW$3:$AW$7,プルダウン用!AZ$3:AZ$7,"",0),_xlfn.XLOOKUP($AN296,プルダウン用!$AQ$3:$AQ$12,プルダウン用!AU$3:AU$12,"",0))</f>
        <v/>
      </c>
      <c r="AR296" s="79"/>
    </row>
    <row r="297" spans="2:44" ht="23.25" customHeight="1" x14ac:dyDescent="0.15">
      <c r="B297" s="54" t="str">
        <f t="shared" si="4"/>
        <v/>
      </c>
      <c r="C297" s="64"/>
      <c r="D297" s="64"/>
      <c r="E297" s="52"/>
      <c r="F297" s="52"/>
      <c r="G297" s="52"/>
      <c r="H297" s="53"/>
      <c r="I297" s="51"/>
      <c r="J297" s="7"/>
      <c r="K297" s="7"/>
      <c r="L297" s="52"/>
      <c r="M297" s="52"/>
      <c r="N297" s="49"/>
      <c r="O297" s="7"/>
      <c r="P297" s="50"/>
      <c r="Q297" s="51"/>
      <c r="R297" s="51"/>
      <c r="S297" s="48"/>
      <c r="T297" s="48"/>
      <c r="U297" s="48"/>
      <c r="V297" s="48"/>
      <c r="W297" s="48"/>
      <c r="X297" s="48"/>
      <c r="Y297" s="54" t="s">
        <v>92</v>
      </c>
      <c r="Z297" s="55" t="str">
        <f>IF(AND($M297="雇用", OR($R297="集中", $R297="期間内"),$N297&lt;&gt;"その他"),"担当開始日要追記",_xlfn.XLOOKUP($P297,プルダウン用!$S$3:$S$12,プルダウン用!T$3:T$12,"",0))</f>
        <v/>
      </c>
      <c r="AA297" s="55" t="str">
        <f>IF(AND($M297="雇用", OR($R297="集中", $R297="期間内"),$N297&lt;&gt;"その他"),"担当終了日要追記",_xlfn.XLOOKUP($P297,プルダウン用!$S$3:$S$12,プルダウン用!U$3:U$12,"",0))</f>
        <v/>
      </c>
      <c r="AB297" s="49"/>
      <c r="AC297" s="49"/>
      <c r="AD297" s="7"/>
      <c r="AE297" s="7"/>
      <c r="AF297" s="49"/>
      <c r="AG297" s="49"/>
      <c r="AH297" s="85" t="str">
        <f>_xlfn.XLOOKUP($AG297,プルダウン用!$AC$3:$AC$10,プルダウン用!AD$3:AD$10,"",0)</f>
        <v/>
      </c>
      <c r="AI297" s="85" t="str">
        <f>_xlfn.XLOOKUP($AG297,プルダウン用!$AC$3:$AC$10,プルダウン用!AE$3:AE$10,"",0)</f>
        <v/>
      </c>
      <c r="AJ297" s="85" t="str">
        <f>_xlfn.XLOOKUP($AG297,プルダウン用!$AC$3:$AC$10,プルダウン用!AF$3:AF$10,"",0)</f>
        <v/>
      </c>
      <c r="AK297" s="63"/>
      <c r="AL297" s="53"/>
      <c r="AM297" s="49"/>
      <c r="AN297" s="69" t="str">
        <f>IF($AM297="謝金経費に同じ",_xlfn.XLOOKUP(AG297,プルダウン用!$AQ$3:$AQ$12,プルダウン用!$AR$3:$AR$12,"",0),_xlfn.XLOOKUP($AM297,プルダウン用!$AH$3:$AH$5,プルダウン用!$AI$3:$AI$5,""))</f>
        <v/>
      </c>
      <c r="AO297" s="85" t="str">
        <f>IF($AN297="学内非常勤講師",_xlfn.XLOOKUP($N297,プルダウン用!$AW$3:$AW$7,プルダウン用!AX$3:AX$7,"",0),_xlfn.XLOOKUP($AN297,プルダウン用!$AQ$3:$AQ$12,プルダウン用!AS$3:AS$12,"",0))</f>
        <v/>
      </c>
      <c r="AP297" s="85" t="str">
        <f>IF($AN297="学内非常勤講師",_xlfn.XLOOKUP($N297,プルダウン用!$AW$3:$AW$7,プルダウン用!AY$3:AY$7,"",0),_xlfn.XLOOKUP($AN297,プルダウン用!$AQ$3:$AQ$12,プルダウン用!AT$3:AT$12,"",0))</f>
        <v/>
      </c>
      <c r="AQ297" s="85" t="str">
        <f>IF($AN297="学内非常勤講師",_xlfn.XLOOKUP($N297,プルダウン用!$AW$3:$AW$7,プルダウン用!AZ$3:AZ$7,"",0),_xlfn.XLOOKUP($AN297,プルダウン用!$AQ$3:$AQ$12,プルダウン用!AU$3:AU$12,"",0))</f>
        <v/>
      </c>
      <c r="AR297" s="79"/>
    </row>
    <row r="298" spans="2:44" ht="23.25" customHeight="1" x14ac:dyDescent="0.15">
      <c r="B298" s="54" t="str">
        <f t="shared" si="4"/>
        <v/>
      </c>
      <c r="C298" s="64"/>
      <c r="D298" s="64"/>
      <c r="E298" s="52"/>
      <c r="F298" s="52"/>
      <c r="G298" s="52"/>
      <c r="H298" s="53"/>
      <c r="I298" s="51"/>
      <c r="J298" s="7"/>
      <c r="K298" s="7"/>
      <c r="L298" s="52"/>
      <c r="M298" s="52"/>
      <c r="N298" s="49"/>
      <c r="O298" s="7"/>
      <c r="P298" s="50"/>
      <c r="Q298" s="51"/>
      <c r="R298" s="51"/>
      <c r="S298" s="48"/>
      <c r="T298" s="48"/>
      <c r="U298" s="48"/>
      <c r="V298" s="48"/>
      <c r="W298" s="48"/>
      <c r="X298" s="48"/>
      <c r="Y298" s="54" t="s">
        <v>92</v>
      </c>
      <c r="Z298" s="55" t="str">
        <f>IF(AND($M298="雇用", OR($R298="集中", $R298="期間内"),$N298&lt;&gt;"その他"),"担当開始日要追記",_xlfn.XLOOKUP($P298,プルダウン用!$S$3:$S$12,プルダウン用!T$3:T$12,"",0))</f>
        <v/>
      </c>
      <c r="AA298" s="55" t="str">
        <f>IF(AND($M298="雇用", OR($R298="集中", $R298="期間内"),$N298&lt;&gt;"その他"),"担当終了日要追記",_xlfn.XLOOKUP($P298,プルダウン用!$S$3:$S$12,プルダウン用!U$3:U$12,"",0))</f>
        <v/>
      </c>
      <c r="AB298" s="49"/>
      <c r="AC298" s="49"/>
      <c r="AD298" s="7"/>
      <c r="AE298" s="7"/>
      <c r="AF298" s="49"/>
      <c r="AG298" s="49"/>
      <c r="AH298" s="85" t="str">
        <f>_xlfn.XLOOKUP($AG298,プルダウン用!$AC$3:$AC$10,プルダウン用!AD$3:AD$10,"",0)</f>
        <v/>
      </c>
      <c r="AI298" s="85" t="str">
        <f>_xlfn.XLOOKUP($AG298,プルダウン用!$AC$3:$AC$10,プルダウン用!AE$3:AE$10,"",0)</f>
        <v/>
      </c>
      <c r="AJ298" s="85" t="str">
        <f>_xlfn.XLOOKUP($AG298,プルダウン用!$AC$3:$AC$10,プルダウン用!AF$3:AF$10,"",0)</f>
        <v/>
      </c>
      <c r="AK298" s="63"/>
      <c r="AL298" s="53"/>
      <c r="AM298" s="49"/>
      <c r="AN298" s="69" t="str">
        <f>IF($AM298="謝金経費に同じ",_xlfn.XLOOKUP(AG298,プルダウン用!$AQ$3:$AQ$12,プルダウン用!$AR$3:$AR$12,"",0),_xlfn.XLOOKUP($AM298,プルダウン用!$AH$3:$AH$5,プルダウン用!$AI$3:$AI$5,""))</f>
        <v/>
      </c>
      <c r="AO298" s="85" t="str">
        <f>IF($AN298="学内非常勤講師",_xlfn.XLOOKUP($N298,プルダウン用!$AW$3:$AW$7,プルダウン用!AX$3:AX$7,"",0),_xlfn.XLOOKUP($AN298,プルダウン用!$AQ$3:$AQ$12,プルダウン用!AS$3:AS$12,"",0))</f>
        <v/>
      </c>
      <c r="AP298" s="85" t="str">
        <f>IF($AN298="学内非常勤講師",_xlfn.XLOOKUP($N298,プルダウン用!$AW$3:$AW$7,プルダウン用!AY$3:AY$7,"",0),_xlfn.XLOOKUP($AN298,プルダウン用!$AQ$3:$AQ$12,プルダウン用!AT$3:AT$12,"",0))</f>
        <v/>
      </c>
      <c r="AQ298" s="85" t="str">
        <f>IF($AN298="学内非常勤講師",_xlfn.XLOOKUP($N298,プルダウン用!$AW$3:$AW$7,プルダウン用!AZ$3:AZ$7,"",0),_xlfn.XLOOKUP($AN298,プルダウン用!$AQ$3:$AQ$12,プルダウン用!AU$3:AU$12,"",0))</f>
        <v/>
      </c>
      <c r="AR298" s="79"/>
    </row>
    <row r="299" spans="2:44" ht="23.25" customHeight="1" x14ac:dyDescent="0.15">
      <c r="B299" s="54" t="str">
        <f t="shared" si="4"/>
        <v/>
      </c>
      <c r="C299" s="64"/>
      <c r="D299" s="64"/>
      <c r="E299" s="52"/>
      <c r="F299" s="52"/>
      <c r="G299" s="52"/>
      <c r="H299" s="53"/>
      <c r="I299" s="51"/>
      <c r="J299" s="7"/>
      <c r="K299" s="7"/>
      <c r="L299" s="52"/>
      <c r="M299" s="52"/>
      <c r="N299" s="49"/>
      <c r="O299" s="7"/>
      <c r="P299" s="50"/>
      <c r="Q299" s="51"/>
      <c r="R299" s="51"/>
      <c r="S299" s="48"/>
      <c r="T299" s="48"/>
      <c r="U299" s="48"/>
      <c r="V299" s="48"/>
      <c r="W299" s="48"/>
      <c r="X299" s="48"/>
      <c r="Y299" s="54" t="s">
        <v>92</v>
      </c>
      <c r="Z299" s="55" t="str">
        <f>IF(AND($M299="雇用", OR($R299="集中", $R299="期間内"),$N299&lt;&gt;"その他"),"担当開始日要追記",_xlfn.XLOOKUP($P299,プルダウン用!$S$3:$S$12,プルダウン用!T$3:T$12,"",0))</f>
        <v/>
      </c>
      <c r="AA299" s="55" t="str">
        <f>IF(AND($M299="雇用", OR($R299="集中", $R299="期間内"),$N299&lt;&gt;"その他"),"担当終了日要追記",_xlfn.XLOOKUP($P299,プルダウン用!$S$3:$S$12,プルダウン用!U$3:U$12,"",0))</f>
        <v/>
      </c>
      <c r="AB299" s="49"/>
      <c r="AC299" s="49"/>
      <c r="AD299" s="7"/>
      <c r="AE299" s="7"/>
      <c r="AF299" s="49"/>
      <c r="AG299" s="49"/>
      <c r="AH299" s="85" t="str">
        <f>_xlfn.XLOOKUP($AG299,プルダウン用!$AC$3:$AC$10,プルダウン用!AD$3:AD$10,"",0)</f>
        <v/>
      </c>
      <c r="AI299" s="85" t="str">
        <f>_xlfn.XLOOKUP($AG299,プルダウン用!$AC$3:$AC$10,プルダウン用!AE$3:AE$10,"",0)</f>
        <v/>
      </c>
      <c r="AJ299" s="85" t="str">
        <f>_xlfn.XLOOKUP($AG299,プルダウン用!$AC$3:$AC$10,プルダウン用!AF$3:AF$10,"",0)</f>
        <v/>
      </c>
      <c r="AK299" s="63"/>
      <c r="AL299" s="53"/>
      <c r="AM299" s="49"/>
      <c r="AN299" s="69" t="str">
        <f>IF($AM299="謝金経費に同じ",_xlfn.XLOOKUP(AG299,プルダウン用!$AQ$3:$AQ$12,プルダウン用!$AR$3:$AR$12,"",0),_xlfn.XLOOKUP($AM299,プルダウン用!$AH$3:$AH$5,プルダウン用!$AI$3:$AI$5,""))</f>
        <v/>
      </c>
      <c r="AO299" s="85" t="str">
        <f>IF($AN299="学内非常勤講師",_xlfn.XLOOKUP($N299,プルダウン用!$AW$3:$AW$7,プルダウン用!AX$3:AX$7,"",0),_xlfn.XLOOKUP($AN299,プルダウン用!$AQ$3:$AQ$12,プルダウン用!AS$3:AS$12,"",0))</f>
        <v/>
      </c>
      <c r="AP299" s="85" t="str">
        <f>IF($AN299="学内非常勤講師",_xlfn.XLOOKUP($N299,プルダウン用!$AW$3:$AW$7,プルダウン用!AY$3:AY$7,"",0),_xlfn.XLOOKUP($AN299,プルダウン用!$AQ$3:$AQ$12,プルダウン用!AT$3:AT$12,"",0))</f>
        <v/>
      </c>
      <c r="AQ299" s="85" t="str">
        <f>IF($AN299="学内非常勤講師",_xlfn.XLOOKUP($N299,プルダウン用!$AW$3:$AW$7,プルダウン用!AZ$3:AZ$7,"",0),_xlfn.XLOOKUP($AN299,プルダウン用!$AQ$3:$AQ$12,プルダウン用!AU$3:AU$12,"",0))</f>
        <v/>
      </c>
      <c r="AR299" s="79"/>
    </row>
    <row r="300" spans="2:44" ht="23.25" customHeight="1" x14ac:dyDescent="0.15">
      <c r="B300" s="54" t="str">
        <f t="shared" si="4"/>
        <v/>
      </c>
      <c r="C300" s="64"/>
      <c r="D300" s="64"/>
      <c r="E300" s="52"/>
      <c r="F300" s="52"/>
      <c r="G300" s="52"/>
      <c r="H300" s="53"/>
      <c r="I300" s="51"/>
      <c r="J300" s="7"/>
      <c r="K300" s="7"/>
      <c r="L300" s="52"/>
      <c r="M300" s="52"/>
      <c r="N300" s="49"/>
      <c r="O300" s="7"/>
      <c r="P300" s="50"/>
      <c r="Q300" s="51"/>
      <c r="R300" s="51"/>
      <c r="S300" s="48"/>
      <c r="T300" s="48"/>
      <c r="U300" s="48"/>
      <c r="V300" s="48"/>
      <c r="W300" s="48"/>
      <c r="X300" s="48"/>
      <c r="Y300" s="54" t="s">
        <v>92</v>
      </c>
      <c r="Z300" s="55" t="str">
        <f>IF(AND($M300="雇用", OR($R300="集中", $R300="期間内"),$N300&lt;&gt;"その他"),"担当開始日要追記",_xlfn.XLOOKUP($P300,プルダウン用!$S$3:$S$12,プルダウン用!T$3:T$12,"",0))</f>
        <v/>
      </c>
      <c r="AA300" s="55" t="str">
        <f>IF(AND($M300="雇用", OR($R300="集中", $R300="期間内"),$N300&lt;&gt;"その他"),"担当終了日要追記",_xlfn.XLOOKUP($P300,プルダウン用!$S$3:$S$12,プルダウン用!U$3:U$12,"",0))</f>
        <v/>
      </c>
      <c r="AB300" s="49"/>
      <c r="AC300" s="49"/>
      <c r="AD300" s="7"/>
      <c r="AE300" s="7"/>
      <c r="AF300" s="49"/>
      <c r="AG300" s="49"/>
      <c r="AH300" s="85" t="str">
        <f>_xlfn.XLOOKUP($AG300,プルダウン用!$AC$3:$AC$10,プルダウン用!AD$3:AD$10,"",0)</f>
        <v/>
      </c>
      <c r="AI300" s="85" t="str">
        <f>_xlfn.XLOOKUP($AG300,プルダウン用!$AC$3:$AC$10,プルダウン用!AE$3:AE$10,"",0)</f>
        <v/>
      </c>
      <c r="AJ300" s="85" t="str">
        <f>_xlfn.XLOOKUP($AG300,プルダウン用!$AC$3:$AC$10,プルダウン用!AF$3:AF$10,"",0)</f>
        <v/>
      </c>
      <c r="AK300" s="63"/>
      <c r="AL300" s="53"/>
      <c r="AM300" s="49"/>
      <c r="AN300" s="69" t="str">
        <f>IF($AM300="謝金経費に同じ",_xlfn.XLOOKUP(AG300,プルダウン用!$AQ$3:$AQ$12,プルダウン用!$AR$3:$AR$12,"",0),_xlfn.XLOOKUP($AM300,プルダウン用!$AH$3:$AH$5,プルダウン用!$AI$3:$AI$5,""))</f>
        <v/>
      </c>
      <c r="AO300" s="85" t="str">
        <f>IF($AN300="学内非常勤講師",_xlfn.XLOOKUP($N300,プルダウン用!$AW$3:$AW$7,プルダウン用!AX$3:AX$7,"",0),_xlfn.XLOOKUP($AN300,プルダウン用!$AQ$3:$AQ$12,プルダウン用!AS$3:AS$12,"",0))</f>
        <v/>
      </c>
      <c r="AP300" s="85" t="str">
        <f>IF($AN300="学内非常勤講師",_xlfn.XLOOKUP($N300,プルダウン用!$AW$3:$AW$7,プルダウン用!AY$3:AY$7,"",0),_xlfn.XLOOKUP($AN300,プルダウン用!$AQ$3:$AQ$12,プルダウン用!AT$3:AT$12,"",0))</f>
        <v/>
      </c>
      <c r="AQ300" s="85" t="str">
        <f>IF($AN300="学内非常勤講師",_xlfn.XLOOKUP($N300,プルダウン用!$AW$3:$AW$7,プルダウン用!AZ$3:AZ$7,"",0),_xlfn.XLOOKUP($AN300,プルダウン用!$AQ$3:$AQ$12,プルダウン用!AU$3:AU$12,"",0))</f>
        <v/>
      </c>
      <c r="AR300" s="79"/>
    </row>
    <row r="301" spans="2:44" ht="23.25" customHeight="1" x14ac:dyDescent="0.15">
      <c r="B301" s="54" t="str">
        <f t="shared" si="4"/>
        <v/>
      </c>
      <c r="C301" s="64"/>
      <c r="D301" s="64"/>
      <c r="E301" s="52"/>
      <c r="F301" s="52"/>
      <c r="G301" s="52"/>
      <c r="H301" s="53"/>
      <c r="I301" s="51"/>
      <c r="J301" s="7"/>
      <c r="K301" s="7"/>
      <c r="L301" s="52"/>
      <c r="M301" s="52"/>
      <c r="N301" s="49"/>
      <c r="O301" s="7"/>
      <c r="P301" s="50"/>
      <c r="Q301" s="51"/>
      <c r="R301" s="51"/>
      <c r="S301" s="48"/>
      <c r="T301" s="48"/>
      <c r="U301" s="48"/>
      <c r="V301" s="48"/>
      <c r="W301" s="48"/>
      <c r="X301" s="48"/>
      <c r="Y301" s="54" t="s">
        <v>92</v>
      </c>
      <c r="Z301" s="55" t="str">
        <f>IF(AND($M301="雇用", OR($R301="集中", $R301="期間内"),$N301&lt;&gt;"その他"),"担当開始日要追記",_xlfn.XLOOKUP($P301,プルダウン用!$S$3:$S$12,プルダウン用!T$3:T$12,"",0))</f>
        <v/>
      </c>
      <c r="AA301" s="55" t="str">
        <f>IF(AND($M301="雇用", OR($R301="集中", $R301="期間内"),$N301&lt;&gt;"その他"),"担当終了日要追記",_xlfn.XLOOKUP($P301,プルダウン用!$S$3:$S$12,プルダウン用!U$3:U$12,"",0))</f>
        <v/>
      </c>
      <c r="AB301" s="49"/>
      <c r="AC301" s="49"/>
      <c r="AD301" s="7"/>
      <c r="AE301" s="7"/>
      <c r="AF301" s="49"/>
      <c r="AG301" s="49"/>
      <c r="AH301" s="85" t="str">
        <f>_xlfn.XLOOKUP($AG301,プルダウン用!$AC$3:$AC$10,プルダウン用!AD$3:AD$10,"",0)</f>
        <v/>
      </c>
      <c r="AI301" s="85" t="str">
        <f>_xlfn.XLOOKUP($AG301,プルダウン用!$AC$3:$AC$10,プルダウン用!AE$3:AE$10,"",0)</f>
        <v/>
      </c>
      <c r="AJ301" s="85" t="str">
        <f>_xlfn.XLOOKUP($AG301,プルダウン用!$AC$3:$AC$10,プルダウン用!AF$3:AF$10,"",0)</f>
        <v/>
      </c>
      <c r="AK301" s="63"/>
      <c r="AL301" s="53"/>
      <c r="AM301" s="49"/>
      <c r="AN301" s="69" t="str">
        <f>IF($AM301="謝金経費に同じ",_xlfn.XLOOKUP(AG301,プルダウン用!$AQ$3:$AQ$12,プルダウン用!$AR$3:$AR$12,"",0),_xlfn.XLOOKUP($AM301,プルダウン用!$AH$3:$AH$5,プルダウン用!$AI$3:$AI$5,""))</f>
        <v/>
      </c>
      <c r="AO301" s="85" t="str">
        <f>IF($AN301="学内非常勤講師",_xlfn.XLOOKUP($N301,プルダウン用!$AW$3:$AW$7,プルダウン用!AX$3:AX$7,"",0),_xlfn.XLOOKUP($AN301,プルダウン用!$AQ$3:$AQ$12,プルダウン用!AS$3:AS$12,"",0))</f>
        <v/>
      </c>
      <c r="AP301" s="85" t="str">
        <f>IF($AN301="学内非常勤講師",_xlfn.XLOOKUP($N301,プルダウン用!$AW$3:$AW$7,プルダウン用!AY$3:AY$7,"",0),_xlfn.XLOOKUP($AN301,プルダウン用!$AQ$3:$AQ$12,プルダウン用!AT$3:AT$12,"",0))</f>
        <v/>
      </c>
      <c r="AQ301" s="85" t="str">
        <f>IF($AN301="学内非常勤講師",_xlfn.XLOOKUP($N301,プルダウン用!$AW$3:$AW$7,プルダウン用!AZ$3:AZ$7,"",0),_xlfn.XLOOKUP($AN301,プルダウン用!$AQ$3:$AQ$12,プルダウン用!AU$3:AU$12,"",0))</f>
        <v/>
      </c>
      <c r="AR301" s="79"/>
    </row>
    <row r="302" spans="2:44" ht="23.25" customHeight="1" x14ac:dyDescent="0.15">
      <c r="B302" s="54" t="str">
        <f t="shared" si="4"/>
        <v/>
      </c>
      <c r="C302" s="64"/>
      <c r="D302" s="64"/>
      <c r="E302" s="52"/>
      <c r="F302" s="52"/>
      <c r="G302" s="52"/>
      <c r="H302" s="53"/>
      <c r="I302" s="51"/>
      <c r="J302" s="7"/>
      <c r="K302" s="7"/>
      <c r="L302" s="52"/>
      <c r="M302" s="52"/>
      <c r="N302" s="49"/>
      <c r="O302" s="7"/>
      <c r="P302" s="50"/>
      <c r="Q302" s="51"/>
      <c r="R302" s="51"/>
      <c r="S302" s="48"/>
      <c r="T302" s="48"/>
      <c r="U302" s="48"/>
      <c r="V302" s="48"/>
      <c r="W302" s="48"/>
      <c r="X302" s="48"/>
      <c r="Y302" s="54" t="s">
        <v>92</v>
      </c>
      <c r="Z302" s="55" t="str">
        <f>IF(AND($M302="雇用", OR($R302="集中", $R302="期間内"),$N302&lt;&gt;"その他"),"担当開始日要追記",_xlfn.XLOOKUP($P302,プルダウン用!$S$3:$S$12,プルダウン用!T$3:T$12,"",0))</f>
        <v/>
      </c>
      <c r="AA302" s="55" t="str">
        <f>IF(AND($M302="雇用", OR($R302="集中", $R302="期間内"),$N302&lt;&gt;"その他"),"担当終了日要追記",_xlfn.XLOOKUP($P302,プルダウン用!$S$3:$S$12,プルダウン用!U$3:U$12,"",0))</f>
        <v/>
      </c>
      <c r="AB302" s="49"/>
      <c r="AC302" s="49"/>
      <c r="AD302" s="7"/>
      <c r="AE302" s="7"/>
      <c r="AF302" s="49"/>
      <c r="AG302" s="49"/>
      <c r="AH302" s="85" t="str">
        <f>_xlfn.XLOOKUP($AG302,プルダウン用!$AC$3:$AC$10,プルダウン用!AD$3:AD$10,"",0)</f>
        <v/>
      </c>
      <c r="AI302" s="85" t="str">
        <f>_xlfn.XLOOKUP($AG302,プルダウン用!$AC$3:$AC$10,プルダウン用!AE$3:AE$10,"",0)</f>
        <v/>
      </c>
      <c r="AJ302" s="85" t="str">
        <f>_xlfn.XLOOKUP($AG302,プルダウン用!$AC$3:$AC$10,プルダウン用!AF$3:AF$10,"",0)</f>
        <v/>
      </c>
      <c r="AK302" s="63"/>
      <c r="AL302" s="53"/>
      <c r="AM302" s="49"/>
      <c r="AN302" s="69" t="str">
        <f>IF($AM302="謝金経費に同じ",_xlfn.XLOOKUP(AG302,プルダウン用!$AQ$3:$AQ$12,プルダウン用!$AR$3:$AR$12,"",0),_xlfn.XLOOKUP($AM302,プルダウン用!$AH$3:$AH$5,プルダウン用!$AI$3:$AI$5,""))</f>
        <v/>
      </c>
      <c r="AO302" s="85" t="str">
        <f>IF($AN302="学内非常勤講師",_xlfn.XLOOKUP($N302,プルダウン用!$AW$3:$AW$7,プルダウン用!AX$3:AX$7,"",0),_xlfn.XLOOKUP($AN302,プルダウン用!$AQ$3:$AQ$12,プルダウン用!AS$3:AS$12,"",0))</f>
        <v/>
      </c>
      <c r="AP302" s="85" t="str">
        <f>IF($AN302="学内非常勤講師",_xlfn.XLOOKUP($N302,プルダウン用!$AW$3:$AW$7,プルダウン用!AY$3:AY$7,"",0),_xlfn.XLOOKUP($AN302,プルダウン用!$AQ$3:$AQ$12,プルダウン用!AT$3:AT$12,"",0))</f>
        <v/>
      </c>
      <c r="AQ302" s="85" t="str">
        <f>IF($AN302="学内非常勤講師",_xlfn.XLOOKUP($N302,プルダウン用!$AW$3:$AW$7,プルダウン用!AZ$3:AZ$7,"",0),_xlfn.XLOOKUP($AN302,プルダウン用!$AQ$3:$AQ$12,プルダウン用!AU$3:AU$12,"",0))</f>
        <v/>
      </c>
      <c r="AR302" s="79"/>
    </row>
    <row r="303" spans="2:44" ht="23.25" customHeight="1" x14ac:dyDescent="0.15">
      <c r="B303" s="54" t="str">
        <f t="shared" si="4"/>
        <v/>
      </c>
      <c r="C303" s="64"/>
      <c r="D303" s="64"/>
      <c r="E303" s="52"/>
      <c r="F303" s="52"/>
      <c r="G303" s="52"/>
      <c r="H303" s="53"/>
      <c r="I303" s="51"/>
      <c r="J303" s="7"/>
      <c r="K303" s="7"/>
      <c r="L303" s="52"/>
      <c r="M303" s="52"/>
      <c r="N303" s="49"/>
      <c r="O303" s="7"/>
      <c r="P303" s="50"/>
      <c r="Q303" s="51"/>
      <c r="R303" s="51"/>
      <c r="S303" s="48"/>
      <c r="T303" s="48"/>
      <c r="U303" s="48"/>
      <c r="V303" s="48"/>
      <c r="W303" s="48"/>
      <c r="X303" s="48"/>
      <c r="Y303" s="54" t="s">
        <v>92</v>
      </c>
      <c r="Z303" s="55" t="str">
        <f>IF(AND($M303="雇用", OR($R303="集中", $R303="期間内"),$N303&lt;&gt;"その他"),"担当開始日要追記",_xlfn.XLOOKUP($P303,プルダウン用!$S$3:$S$12,プルダウン用!T$3:T$12,"",0))</f>
        <v/>
      </c>
      <c r="AA303" s="55" t="str">
        <f>IF(AND($M303="雇用", OR($R303="集中", $R303="期間内"),$N303&lt;&gt;"その他"),"担当終了日要追記",_xlfn.XLOOKUP($P303,プルダウン用!$S$3:$S$12,プルダウン用!U$3:U$12,"",0))</f>
        <v/>
      </c>
      <c r="AB303" s="49"/>
      <c r="AC303" s="49"/>
      <c r="AD303" s="7"/>
      <c r="AE303" s="7"/>
      <c r="AF303" s="49"/>
      <c r="AG303" s="49"/>
      <c r="AH303" s="85" t="str">
        <f>_xlfn.XLOOKUP($AG303,プルダウン用!$AC$3:$AC$10,プルダウン用!AD$3:AD$10,"",0)</f>
        <v/>
      </c>
      <c r="AI303" s="85" t="str">
        <f>_xlfn.XLOOKUP($AG303,プルダウン用!$AC$3:$AC$10,プルダウン用!AE$3:AE$10,"",0)</f>
        <v/>
      </c>
      <c r="AJ303" s="85" t="str">
        <f>_xlfn.XLOOKUP($AG303,プルダウン用!$AC$3:$AC$10,プルダウン用!AF$3:AF$10,"",0)</f>
        <v/>
      </c>
      <c r="AK303" s="63"/>
      <c r="AL303" s="53"/>
      <c r="AM303" s="49"/>
      <c r="AN303" s="69" t="str">
        <f>IF($AM303="謝金経費に同じ",_xlfn.XLOOKUP(AG303,プルダウン用!$AQ$3:$AQ$12,プルダウン用!$AR$3:$AR$12,"",0),_xlfn.XLOOKUP($AM303,プルダウン用!$AH$3:$AH$5,プルダウン用!$AI$3:$AI$5,""))</f>
        <v/>
      </c>
      <c r="AO303" s="85" t="str">
        <f>IF($AN303="学内非常勤講師",_xlfn.XLOOKUP($N303,プルダウン用!$AW$3:$AW$7,プルダウン用!AX$3:AX$7,"",0),_xlfn.XLOOKUP($AN303,プルダウン用!$AQ$3:$AQ$12,プルダウン用!AS$3:AS$12,"",0))</f>
        <v/>
      </c>
      <c r="AP303" s="85" t="str">
        <f>IF($AN303="学内非常勤講師",_xlfn.XLOOKUP($N303,プルダウン用!$AW$3:$AW$7,プルダウン用!AY$3:AY$7,"",0),_xlfn.XLOOKUP($AN303,プルダウン用!$AQ$3:$AQ$12,プルダウン用!AT$3:AT$12,"",0))</f>
        <v/>
      </c>
      <c r="AQ303" s="85" t="str">
        <f>IF($AN303="学内非常勤講師",_xlfn.XLOOKUP($N303,プルダウン用!$AW$3:$AW$7,プルダウン用!AZ$3:AZ$7,"",0),_xlfn.XLOOKUP($AN303,プルダウン用!$AQ$3:$AQ$12,プルダウン用!AU$3:AU$12,"",0))</f>
        <v/>
      </c>
      <c r="AR303" s="79"/>
    </row>
    <row r="304" spans="2:44" ht="23.25" customHeight="1" x14ac:dyDescent="0.15">
      <c r="B304" s="54" t="str">
        <f t="shared" si="4"/>
        <v/>
      </c>
      <c r="C304" s="64"/>
      <c r="D304" s="64"/>
      <c r="E304" s="52"/>
      <c r="F304" s="52"/>
      <c r="G304" s="52"/>
      <c r="H304" s="53"/>
      <c r="I304" s="51"/>
      <c r="J304" s="7"/>
      <c r="K304" s="7"/>
      <c r="L304" s="52"/>
      <c r="M304" s="52"/>
      <c r="N304" s="49"/>
      <c r="O304" s="7"/>
      <c r="P304" s="50"/>
      <c r="Q304" s="51"/>
      <c r="R304" s="51"/>
      <c r="S304" s="48"/>
      <c r="T304" s="48"/>
      <c r="U304" s="48"/>
      <c r="V304" s="48"/>
      <c r="W304" s="48"/>
      <c r="X304" s="48"/>
      <c r="Y304" s="54" t="s">
        <v>92</v>
      </c>
      <c r="Z304" s="55" t="str">
        <f>IF(AND($M304="雇用", OR($R304="集中", $R304="期間内"),$N304&lt;&gt;"その他"),"担当開始日要追記",_xlfn.XLOOKUP($P304,プルダウン用!$S$3:$S$12,プルダウン用!T$3:T$12,"",0))</f>
        <v/>
      </c>
      <c r="AA304" s="55" t="str">
        <f>IF(AND($M304="雇用", OR($R304="集中", $R304="期間内"),$N304&lt;&gt;"その他"),"担当終了日要追記",_xlfn.XLOOKUP($P304,プルダウン用!$S$3:$S$12,プルダウン用!U$3:U$12,"",0))</f>
        <v/>
      </c>
      <c r="AB304" s="49"/>
      <c r="AC304" s="49"/>
      <c r="AD304" s="7"/>
      <c r="AE304" s="7"/>
      <c r="AF304" s="49"/>
      <c r="AG304" s="49"/>
      <c r="AH304" s="85" t="str">
        <f>_xlfn.XLOOKUP($AG304,プルダウン用!$AC$3:$AC$10,プルダウン用!AD$3:AD$10,"",0)</f>
        <v/>
      </c>
      <c r="AI304" s="85" t="str">
        <f>_xlfn.XLOOKUP($AG304,プルダウン用!$AC$3:$AC$10,プルダウン用!AE$3:AE$10,"",0)</f>
        <v/>
      </c>
      <c r="AJ304" s="85" t="str">
        <f>_xlfn.XLOOKUP($AG304,プルダウン用!$AC$3:$AC$10,プルダウン用!AF$3:AF$10,"",0)</f>
        <v/>
      </c>
      <c r="AK304" s="63"/>
      <c r="AL304" s="53"/>
      <c r="AM304" s="49"/>
      <c r="AN304" s="69" t="str">
        <f>IF($AM304="謝金経費に同じ",_xlfn.XLOOKUP(AG304,プルダウン用!$AQ$3:$AQ$12,プルダウン用!$AR$3:$AR$12,"",0),_xlfn.XLOOKUP($AM304,プルダウン用!$AH$3:$AH$5,プルダウン用!$AI$3:$AI$5,""))</f>
        <v/>
      </c>
      <c r="AO304" s="85" t="str">
        <f>IF($AN304="学内非常勤講師",_xlfn.XLOOKUP($N304,プルダウン用!$AW$3:$AW$7,プルダウン用!AX$3:AX$7,"",0),_xlfn.XLOOKUP($AN304,プルダウン用!$AQ$3:$AQ$12,プルダウン用!AS$3:AS$12,"",0))</f>
        <v/>
      </c>
      <c r="AP304" s="85" t="str">
        <f>IF($AN304="学内非常勤講師",_xlfn.XLOOKUP($N304,プルダウン用!$AW$3:$AW$7,プルダウン用!AY$3:AY$7,"",0),_xlfn.XLOOKUP($AN304,プルダウン用!$AQ$3:$AQ$12,プルダウン用!AT$3:AT$12,"",0))</f>
        <v/>
      </c>
      <c r="AQ304" s="85" t="str">
        <f>IF($AN304="学内非常勤講師",_xlfn.XLOOKUP($N304,プルダウン用!$AW$3:$AW$7,プルダウン用!AZ$3:AZ$7,"",0),_xlfn.XLOOKUP($AN304,プルダウン用!$AQ$3:$AQ$12,プルダウン用!AU$3:AU$12,"",0))</f>
        <v/>
      </c>
      <c r="AR304" s="79"/>
    </row>
    <row r="305" spans="2:44" ht="23.25" customHeight="1" x14ac:dyDescent="0.15">
      <c r="B305" s="54" t="str">
        <f t="shared" si="4"/>
        <v/>
      </c>
      <c r="C305" s="64"/>
      <c r="D305" s="64"/>
      <c r="E305" s="52"/>
      <c r="F305" s="52"/>
      <c r="G305" s="52"/>
      <c r="H305" s="53"/>
      <c r="I305" s="51"/>
      <c r="J305" s="7"/>
      <c r="K305" s="7"/>
      <c r="L305" s="52"/>
      <c r="M305" s="52"/>
      <c r="N305" s="49"/>
      <c r="O305" s="7"/>
      <c r="P305" s="50"/>
      <c r="Q305" s="51"/>
      <c r="R305" s="51"/>
      <c r="S305" s="48"/>
      <c r="T305" s="48"/>
      <c r="U305" s="48"/>
      <c r="V305" s="48"/>
      <c r="W305" s="48"/>
      <c r="X305" s="48"/>
      <c r="Y305" s="54" t="s">
        <v>92</v>
      </c>
      <c r="Z305" s="55" t="str">
        <f>IF(AND($M305="雇用", OR($R305="集中", $R305="期間内"),$N305&lt;&gt;"その他"),"担当開始日要追記",_xlfn.XLOOKUP($P305,プルダウン用!$S$3:$S$12,プルダウン用!T$3:T$12,"",0))</f>
        <v/>
      </c>
      <c r="AA305" s="55" t="str">
        <f>IF(AND($M305="雇用", OR($R305="集中", $R305="期間内"),$N305&lt;&gt;"その他"),"担当終了日要追記",_xlfn.XLOOKUP($P305,プルダウン用!$S$3:$S$12,プルダウン用!U$3:U$12,"",0))</f>
        <v/>
      </c>
      <c r="AB305" s="49"/>
      <c r="AC305" s="49"/>
      <c r="AD305" s="7"/>
      <c r="AE305" s="7"/>
      <c r="AF305" s="49"/>
      <c r="AG305" s="49"/>
      <c r="AH305" s="85" t="str">
        <f>_xlfn.XLOOKUP($AG305,プルダウン用!$AC$3:$AC$10,プルダウン用!AD$3:AD$10,"",0)</f>
        <v/>
      </c>
      <c r="AI305" s="85" t="str">
        <f>_xlfn.XLOOKUP($AG305,プルダウン用!$AC$3:$AC$10,プルダウン用!AE$3:AE$10,"",0)</f>
        <v/>
      </c>
      <c r="AJ305" s="85" t="str">
        <f>_xlfn.XLOOKUP($AG305,プルダウン用!$AC$3:$AC$10,プルダウン用!AF$3:AF$10,"",0)</f>
        <v/>
      </c>
      <c r="AK305" s="63"/>
      <c r="AL305" s="53"/>
      <c r="AM305" s="49"/>
      <c r="AN305" s="69" t="str">
        <f>IF($AM305="謝金経費に同じ",_xlfn.XLOOKUP(AG305,プルダウン用!$AQ$3:$AQ$12,プルダウン用!$AR$3:$AR$12,"",0),_xlfn.XLOOKUP($AM305,プルダウン用!$AH$3:$AH$5,プルダウン用!$AI$3:$AI$5,""))</f>
        <v/>
      </c>
      <c r="AO305" s="85" t="str">
        <f>IF($AN305="学内非常勤講師",_xlfn.XLOOKUP($N305,プルダウン用!$AW$3:$AW$7,プルダウン用!AX$3:AX$7,"",0),_xlfn.XLOOKUP($AN305,プルダウン用!$AQ$3:$AQ$12,プルダウン用!AS$3:AS$12,"",0))</f>
        <v/>
      </c>
      <c r="AP305" s="85" t="str">
        <f>IF($AN305="学内非常勤講師",_xlfn.XLOOKUP($N305,プルダウン用!$AW$3:$AW$7,プルダウン用!AY$3:AY$7,"",0),_xlfn.XLOOKUP($AN305,プルダウン用!$AQ$3:$AQ$12,プルダウン用!AT$3:AT$12,"",0))</f>
        <v/>
      </c>
      <c r="AQ305" s="85" t="str">
        <f>IF($AN305="学内非常勤講師",_xlfn.XLOOKUP($N305,プルダウン用!$AW$3:$AW$7,プルダウン用!AZ$3:AZ$7,"",0),_xlfn.XLOOKUP($AN305,プルダウン用!$AQ$3:$AQ$12,プルダウン用!AU$3:AU$12,"",0))</f>
        <v/>
      </c>
      <c r="AR305" s="79"/>
    </row>
    <row r="306" spans="2:44" ht="23.25" customHeight="1" x14ac:dyDescent="0.15">
      <c r="B306" s="54" t="str">
        <f t="shared" si="4"/>
        <v/>
      </c>
      <c r="C306" s="64"/>
      <c r="D306" s="64"/>
      <c r="E306" s="52"/>
      <c r="F306" s="52"/>
      <c r="G306" s="52"/>
      <c r="H306" s="53"/>
      <c r="I306" s="51"/>
      <c r="J306" s="7"/>
      <c r="K306" s="7"/>
      <c r="L306" s="52"/>
      <c r="M306" s="52"/>
      <c r="N306" s="49"/>
      <c r="O306" s="7"/>
      <c r="P306" s="50"/>
      <c r="Q306" s="51"/>
      <c r="R306" s="51"/>
      <c r="S306" s="48"/>
      <c r="T306" s="48"/>
      <c r="U306" s="48"/>
      <c r="V306" s="48"/>
      <c r="W306" s="48"/>
      <c r="X306" s="48"/>
      <c r="Y306" s="54" t="s">
        <v>92</v>
      </c>
      <c r="Z306" s="55" t="str">
        <f>IF(AND($M306="雇用", OR($R306="集中", $R306="期間内"),$N306&lt;&gt;"その他"),"担当開始日要追記",_xlfn.XLOOKUP($P306,プルダウン用!$S$3:$S$12,プルダウン用!T$3:T$12,"",0))</f>
        <v/>
      </c>
      <c r="AA306" s="55" t="str">
        <f>IF(AND($M306="雇用", OR($R306="集中", $R306="期間内"),$N306&lt;&gt;"その他"),"担当終了日要追記",_xlfn.XLOOKUP($P306,プルダウン用!$S$3:$S$12,プルダウン用!U$3:U$12,"",0))</f>
        <v/>
      </c>
      <c r="AB306" s="49"/>
      <c r="AC306" s="49"/>
      <c r="AD306" s="7"/>
      <c r="AE306" s="7"/>
      <c r="AF306" s="49"/>
      <c r="AG306" s="49"/>
      <c r="AH306" s="85" t="str">
        <f>_xlfn.XLOOKUP($AG306,プルダウン用!$AC$3:$AC$10,プルダウン用!AD$3:AD$10,"",0)</f>
        <v/>
      </c>
      <c r="AI306" s="85" t="str">
        <f>_xlfn.XLOOKUP($AG306,プルダウン用!$AC$3:$AC$10,プルダウン用!AE$3:AE$10,"",0)</f>
        <v/>
      </c>
      <c r="AJ306" s="85" t="str">
        <f>_xlfn.XLOOKUP($AG306,プルダウン用!$AC$3:$AC$10,プルダウン用!AF$3:AF$10,"",0)</f>
        <v/>
      </c>
      <c r="AK306" s="63"/>
      <c r="AL306" s="53"/>
      <c r="AM306" s="49"/>
      <c r="AN306" s="69" t="str">
        <f>IF($AM306="謝金経費に同じ",_xlfn.XLOOKUP(AG306,プルダウン用!$AQ$3:$AQ$12,プルダウン用!$AR$3:$AR$12,"",0),_xlfn.XLOOKUP($AM306,プルダウン用!$AH$3:$AH$5,プルダウン用!$AI$3:$AI$5,""))</f>
        <v/>
      </c>
      <c r="AO306" s="85" t="str">
        <f>IF($AN306="学内非常勤講師",_xlfn.XLOOKUP($N306,プルダウン用!$AW$3:$AW$7,プルダウン用!AX$3:AX$7,"",0),_xlfn.XLOOKUP($AN306,プルダウン用!$AQ$3:$AQ$12,プルダウン用!AS$3:AS$12,"",0))</f>
        <v/>
      </c>
      <c r="AP306" s="85" t="str">
        <f>IF($AN306="学内非常勤講師",_xlfn.XLOOKUP($N306,プルダウン用!$AW$3:$AW$7,プルダウン用!AY$3:AY$7,"",0),_xlfn.XLOOKUP($AN306,プルダウン用!$AQ$3:$AQ$12,プルダウン用!AT$3:AT$12,"",0))</f>
        <v/>
      </c>
      <c r="AQ306" s="85" t="str">
        <f>IF($AN306="学内非常勤講師",_xlfn.XLOOKUP($N306,プルダウン用!$AW$3:$AW$7,プルダウン用!AZ$3:AZ$7,"",0),_xlfn.XLOOKUP($AN306,プルダウン用!$AQ$3:$AQ$12,プルダウン用!AU$3:AU$12,"",0))</f>
        <v/>
      </c>
      <c r="AR306" s="79"/>
    </row>
    <row r="307" spans="2:44" ht="23.25" customHeight="1" x14ac:dyDescent="0.15">
      <c r="B307" s="54" t="str">
        <f t="shared" si="4"/>
        <v/>
      </c>
      <c r="C307" s="64"/>
      <c r="D307" s="64"/>
      <c r="E307" s="52"/>
      <c r="F307" s="52"/>
      <c r="G307" s="52"/>
      <c r="H307" s="53"/>
      <c r="I307" s="51"/>
      <c r="J307" s="7"/>
      <c r="K307" s="7"/>
      <c r="L307" s="52"/>
      <c r="M307" s="52"/>
      <c r="N307" s="49"/>
      <c r="O307" s="7"/>
      <c r="P307" s="50"/>
      <c r="Q307" s="51"/>
      <c r="R307" s="51"/>
      <c r="S307" s="48"/>
      <c r="T307" s="48"/>
      <c r="U307" s="48"/>
      <c r="V307" s="48"/>
      <c r="W307" s="48"/>
      <c r="X307" s="48"/>
      <c r="Y307" s="54" t="s">
        <v>92</v>
      </c>
      <c r="Z307" s="55" t="str">
        <f>IF(AND($M307="雇用", OR($R307="集中", $R307="期間内"),$N307&lt;&gt;"その他"),"担当開始日要追記",_xlfn.XLOOKUP($P307,プルダウン用!$S$3:$S$12,プルダウン用!T$3:T$12,"",0))</f>
        <v/>
      </c>
      <c r="AA307" s="55" t="str">
        <f>IF(AND($M307="雇用", OR($R307="集中", $R307="期間内"),$N307&lt;&gt;"その他"),"担当終了日要追記",_xlfn.XLOOKUP($P307,プルダウン用!$S$3:$S$12,プルダウン用!U$3:U$12,"",0))</f>
        <v/>
      </c>
      <c r="AB307" s="49"/>
      <c r="AC307" s="49"/>
      <c r="AD307" s="7"/>
      <c r="AE307" s="7"/>
      <c r="AF307" s="49"/>
      <c r="AG307" s="49"/>
      <c r="AH307" s="85" t="str">
        <f>_xlfn.XLOOKUP($AG307,プルダウン用!$AC$3:$AC$10,プルダウン用!AD$3:AD$10,"",0)</f>
        <v/>
      </c>
      <c r="AI307" s="85" t="str">
        <f>_xlfn.XLOOKUP($AG307,プルダウン用!$AC$3:$AC$10,プルダウン用!AE$3:AE$10,"",0)</f>
        <v/>
      </c>
      <c r="AJ307" s="85" t="str">
        <f>_xlfn.XLOOKUP($AG307,プルダウン用!$AC$3:$AC$10,プルダウン用!AF$3:AF$10,"",0)</f>
        <v/>
      </c>
      <c r="AK307" s="63"/>
      <c r="AL307" s="53"/>
      <c r="AM307" s="49"/>
      <c r="AN307" s="69" t="str">
        <f>IF($AM307="謝金経費に同じ",_xlfn.XLOOKUP(AG307,プルダウン用!$AQ$3:$AQ$12,プルダウン用!$AR$3:$AR$12,"",0),_xlfn.XLOOKUP($AM307,プルダウン用!$AH$3:$AH$5,プルダウン用!$AI$3:$AI$5,""))</f>
        <v/>
      </c>
      <c r="AO307" s="85" t="str">
        <f>IF($AN307="学内非常勤講師",_xlfn.XLOOKUP($N307,プルダウン用!$AW$3:$AW$7,プルダウン用!AX$3:AX$7,"",0),_xlfn.XLOOKUP($AN307,プルダウン用!$AQ$3:$AQ$12,プルダウン用!AS$3:AS$12,"",0))</f>
        <v/>
      </c>
      <c r="AP307" s="85" t="str">
        <f>IF($AN307="学内非常勤講師",_xlfn.XLOOKUP($N307,プルダウン用!$AW$3:$AW$7,プルダウン用!AY$3:AY$7,"",0),_xlfn.XLOOKUP($AN307,プルダウン用!$AQ$3:$AQ$12,プルダウン用!AT$3:AT$12,"",0))</f>
        <v/>
      </c>
      <c r="AQ307" s="85" t="str">
        <f>IF($AN307="学内非常勤講師",_xlfn.XLOOKUP($N307,プルダウン用!$AW$3:$AW$7,プルダウン用!AZ$3:AZ$7,"",0),_xlfn.XLOOKUP($AN307,プルダウン用!$AQ$3:$AQ$12,プルダウン用!AU$3:AU$12,"",0))</f>
        <v/>
      </c>
      <c r="AR307" s="79"/>
    </row>
    <row r="308" spans="2:44" ht="23.25" customHeight="1" x14ac:dyDescent="0.15">
      <c r="B308" s="54" t="str">
        <f t="shared" si="4"/>
        <v/>
      </c>
      <c r="C308" s="64"/>
      <c r="D308" s="64"/>
      <c r="E308" s="52"/>
      <c r="F308" s="52"/>
      <c r="G308" s="52"/>
      <c r="H308" s="53"/>
      <c r="I308" s="51"/>
      <c r="J308" s="7"/>
      <c r="K308" s="7"/>
      <c r="L308" s="52"/>
      <c r="M308" s="52"/>
      <c r="N308" s="49"/>
      <c r="O308" s="7"/>
      <c r="P308" s="50"/>
      <c r="Q308" s="51"/>
      <c r="R308" s="51"/>
      <c r="S308" s="48"/>
      <c r="T308" s="48"/>
      <c r="U308" s="48"/>
      <c r="V308" s="48"/>
      <c r="W308" s="48"/>
      <c r="X308" s="48"/>
      <c r="Y308" s="54" t="s">
        <v>92</v>
      </c>
      <c r="Z308" s="55" t="str">
        <f>IF(AND($M308="雇用", OR($R308="集中", $R308="期間内"),$N308&lt;&gt;"その他"),"担当開始日要追記",_xlfn.XLOOKUP($P308,プルダウン用!$S$3:$S$12,プルダウン用!T$3:T$12,"",0))</f>
        <v/>
      </c>
      <c r="AA308" s="55" t="str">
        <f>IF(AND($M308="雇用", OR($R308="集中", $R308="期間内"),$N308&lt;&gt;"その他"),"担当終了日要追記",_xlfn.XLOOKUP($P308,プルダウン用!$S$3:$S$12,プルダウン用!U$3:U$12,"",0))</f>
        <v/>
      </c>
      <c r="AB308" s="49"/>
      <c r="AC308" s="49"/>
      <c r="AD308" s="7"/>
      <c r="AE308" s="7"/>
      <c r="AF308" s="49"/>
      <c r="AG308" s="49"/>
      <c r="AH308" s="85" t="str">
        <f>_xlfn.XLOOKUP($AG308,プルダウン用!$AC$3:$AC$10,プルダウン用!AD$3:AD$10,"",0)</f>
        <v/>
      </c>
      <c r="AI308" s="85" t="str">
        <f>_xlfn.XLOOKUP($AG308,プルダウン用!$AC$3:$AC$10,プルダウン用!AE$3:AE$10,"",0)</f>
        <v/>
      </c>
      <c r="AJ308" s="85" t="str">
        <f>_xlfn.XLOOKUP($AG308,プルダウン用!$AC$3:$AC$10,プルダウン用!AF$3:AF$10,"",0)</f>
        <v/>
      </c>
      <c r="AK308" s="63"/>
      <c r="AL308" s="53"/>
      <c r="AM308" s="49"/>
      <c r="AN308" s="69" t="str">
        <f>IF($AM308="謝金経費に同じ",_xlfn.XLOOKUP(AG308,プルダウン用!$AQ$3:$AQ$12,プルダウン用!$AR$3:$AR$12,"",0),_xlfn.XLOOKUP($AM308,プルダウン用!$AH$3:$AH$5,プルダウン用!$AI$3:$AI$5,""))</f>
        <v/>
      </c>
      <c r="AO308" s="85" t="str">
        <f>IF($AN308="学内非常勤講師",_xlfn.XLOOKUP($N308,プルダウン用!$AW$3:$AW$7,プルダウン用!AX$3:AX$7,"",0),_xlfn.XLOOKUP($AN308,プルダウン用!$AQ$3:$AQ$12,プルダウン用!AS$3:AS$12,"",0))</f>
        <v/>
      </c>
      <c r="AP308" s="85" t="str">
        <f>IF($AN308="学内非常勤講師",_xlfn.XLOOKUP($N308,プルダウン用!$AW$3:$AW$7,プルダウン用!AY$3:AY$7,"",0),_xlfn.XLOOKUP($AN308,プルダウン用!$AQ$3:$AQ$12,プルダウン用!AT$3:AT$12,"",0))</f>
        <v/>
      </c>
      <c r="AQ308" s="85" t="str">
        <f>IF($AN308="学内非常勤講師",_xlfn.XLOOKUP($N308,プルダウン用!$AW$3:$AW$7,プルダウン用!AZ$3:AZ$7,"",0),_xlfn.XLOOKUP($AN308,プルダウン用!$AQ$3:$AQ$12,プルダウン用!AU$3:AU$12,"",0))</f>
        <v/>
      </c>
      <c r="AR308" s="79"/>
    </row>
    <row r="309" spans="2:44" ht="23.25" customHeight="1" x14ac:dyDescent="0.15">
      <c r="B309" s="54" t="str">
        <f t="shared" si="4"/>
        <v/>
      </c>
      <c r="C309" s="64"/>
      <c r="D309" s="64"/>
      <c r="E309" s="52"/>
      <c r="F309" s="52"/>
      <c r="G309" s="52"/>
      <c r="H309" s="53"/>
      <c r="I309" s="51"/>
      <c r="J309" s="7"/>
      <c r="K309" s="7"/>
      <c r="L309" s="52"/>
      <c r="M309" s="52"/>
      <c r="N309" s="49"/>
      <c r="O309" s="7"/>
      <c r="P309" s="50"/>
      <c r="Q309" s="51"/>
      <c r="R309" s="51"/>
      <c r="S309" s="48"/>
      <c r="T309" s="48"/>
      <c r="U309" s="48"/>
      <c r="V309" s="48"/>
      <c r="W309" s="48"/>
      <c r="X309" s="48"/>
      <c r="Y309" s="54" t="s">
        <v>92</v>
      </c>
      <c r="Z309" s="55" t="str">
        <f>IF(AND($M309="雇用", OR($R309="集中", $R309="期間内"),$N309&lt;&gt;"その他"),"担当開始日要追記",_xlfn.XLOOKUP($P309,プルダウン用!$S$3:$S$12,プルダウン用!T$3:T$12,"",0))</f>
        <v/>
      </c>
      <c r="AA309" s="55" t="str">
        <f>IF(AND($M309="雇用", OR($R309="集中", $R309="期間内"),$N309&lt;&gt;"その他"),"担当終了日要追記",_xlfn.XLOOKUP($P309,プルダウン用!$S$3:$S$12,プルダウン用!U$3:U$12,"",0))</f>
        <v/>
      </c>
      <c r="AB309" s="49"/>
      <c r="AC309" s="49"/>
      <c r="AD309" s="7"/>
      <c r="AE309" s="7"/>
      <c r="AF309" s="49"/>
      <c r="AG309" s="49"/>
      <c r="AH309" s="85" t="str">
        <f>_xlfn.XLOOKUP($AG309,プルダウン用!$AC$3:$AC$10,プルダウン用!AD$3:AD$10,"",0)</f>
        <v/>
      </c>
      <c r="AI309" s="85" t="str">
        <f>_xlfn.XLOOKUP($AG309,プルダウン用!$AC$3:$AC$10,プルダウン用!AE$3:AE$10,"",0)</f>
        <v/>
      </c>
      <c r="AJ309" s="85" t="str">
        <f>_xlfn.XLOOKUP($AG309,プルダウン用!$AC$3:$AC$10,プルダウン用!AF$3:AF$10,"",0)</f>
        <v/>
      </c>
      <c r="AK309" s="63"/>
      <c r="AL309" s="53"/>
      <c r="AM309" s="49"/>
      <c r="AN309" s="69" t="str">
        <f>IF($AM309="謝金経費に同じ",_xlfn.XLOOKUP(AG309,プルダウン用!$AQ$3:$AQ$12,プルダウン用!$AR$3:$AR$12,"",0),_xlfn.XLOOKUP($AM309,プルダウン用!$AH$3:$AH$5,プルダウン用!$AI$3:$AI$5,""))</f>
        <v/>
      </c>
      <c r="AO309" s="85" t="str">
        <f>IF($AN309="学内非常勤講師",_xlfn.XLOOKUP($N309,プルダウン用!$AW$3:$AW$7,プルダウン用!AX$3:AX$7,"",0),_xlfn.XLOOKUP($AN309,プルダウン用!$AQ$3:$AQ$12,プルダウン用!AS$3:AS$12,"",0))</f>
        <v/>
      </c>
      <c r="AP309" s="85" t="str">
        <f>IF($AN309="学内非常勤講師",_xlfn.XLOOKUP($N309,プルダウン用!$AW$3:$AW$7,プルダウン用!AY$3:AY$7,"",0),_xlfn.XLOOKUP($AN309,プルダウン用!$AQ$3:$AQ$12,プルダウン用!AT$3:AT$12,"",0))</f>
        <v/>
      </c>
      <c r="AQ309" s="85" t="str">
        <f>IF($AN309="学内非常勤講師",_xlfn.XLOOKUP($N309,プルダウン用!$AW$3:$AW$7,プルダウン用!AZ$3:AZ$7,"",0),_xlfn.XLOOKUP($AN309,プルダウン用!$AQ$3:$AQ$12,プルダウン用!AU$3:AU$12,"",0))</f>
        <v/>
      </c>
      <c r="AR309" s="79"/>
    </row>
    <row r="310" spans="2:44" ht="23.25" customHeight="1" x14ac:dyDescent="0.15">
      <c r="B310" s="54" t="str">
        <f t="shared" si="4"/>
        <v/>
      </c>
      <c r="C310" s="64"/>
      <c r="D310" s="64"/>
      <c r="E310" s="52"/>
      <c r="F310" s="52"/>
      <c r="G310" s="52"/>
      <c r="H310" s="53"/>
      <c r="I310" s="51"/>
      <c r="J310" s="7"/>
      <c r="K310" s="7"/>
      <c r="L310" s="52"/>
      <c r="M310" s="52"/>
      <c r="N310" s="49"/>
      <c r="O310" s="7"/>
      <c r="P310" s="50"/>
      <c r="Q310" s="51"/>
      <c r="R310" s="51"/>
      <c r="S310" s="48"/>
      <c r="T310" s="48"/>
      <c r="U310" s="48"/>
      <c r="V310" s="48"/>
      <c r="W310" s="48"/>
      <c r="X310" s="48"/>
      <c r="Y310" s="54" t="s">
        <v>92</v>
      </c>
      <c r="Z310" s="55" t="str">
        <f>IF(AND($M310="雇用", OR($R310="集中", $R310="期間内"),$N310&lt;&gt;"その他"),"担当開始日要追記",_xlfn.XLOOKUP($P310,プルダウン用!$S$3:$S$12,プルダウン用!T$3:T$12,"",0))</f>
        <v/>
      </c>
      <c r="AA310" s="55" t="str">
        <f>IF(AND($M310="雇用", OR($R310="集中", $R310="期間内"),$N310&lt;&gt;"その他"),"担当終了日要追記",_xlfn.XLOOKUP($P310,プルダウン用!$S$3:$S$12,プルダウン用!U$3:U$12,"",0))</f>
        <v/>
      </c>
      <c r="AB310" s="49"/>
      <c r="AC310" s="49"/>
      <c r="AD310" s="7"/>
      <c r="AE310" s="7"/>
      <c r="AF310" s="49"/>
      <c r="AG310" s="49"/>
      <c r="AH310" s="85" t="str">
        <f>_xlfn.XLOOKUP($AG310,プルダウン用!$AC$3:$AC$10,プルダウン用!AD$3:AD$10,"",0)</f>
        <v/>
      </c>
      <c r="AI310" s="85" t="str">
        <f>_xlfn.XLOOKUP($AG310,プルダウン用!$AC$3:$AC$10,プルダウン用!AE$3:AE$10,"",0)</f>
        <v/>
      </c>
      <c r="AJ310" s="85" t="str">
        <f>_xlfn.XLOOKUP($AG310,プルダウン用!$AC$3:$AC$10,プルダウン用!AF$3:AF$10,"",0)</f>
        <v/>
      </c>
      <c r="AK310" s="63"/>
      <c r="AL310" s="53"/>
      <c r="AM310" s="49"/>
      <c r="AN310" s="69" t="str">
        <f>IF($AM310="謝金経費に同じ",_xlfn.XLOOKUP(AG310,プルダウン用!$AQ$3:$AQ$12,プルダウン用!$AR$3:$AR$12,"",0),_xlfn.XLOOKUP($AM310,プルダウン用!$AH$3:$AH$5,プルダウン用!$AI$3:$AI$5,""))</f>
        <v/>
      </c>
      <c r="AO310" s="85" t="str">
        <f>IF($AN310="学内非常勤講師",_xlfn.XLOOKUP($N310,プルダウン用!$AW$3:$AW$7,プルダウン用!AX$3:AX$7,"",0),_xlfn.XLOOKUP($AN310,プルダウン用!$AQ$3:$AQ$12,プルダウン用!AS$3:AS$12,"",0))</f>
        <v/>
      </c>
      <c r="AP310" s="85" t="str">
        <f>IF($AN310="学内非常勤講師",_xlfn.XLOOKUP($N310,プルダウン用!$AW$3:$AW$7,プルダウン用!AY$3:AY$7,"",0),_xlfn.XLOOKUP($AN310,プルダウン用!$AQ$3:$AQ$12,プルダウン用!AT$3:AT$12,"",0))</f>
        <v/>
      </c>
      <c r="AQ310" s="85" t="str">
        <f>IF($AN310="学内非常勤講師",_xlfn.XLOOKUP($N310,プルダウン用!$AW$3:$AW$7,プルダウン用!AZ$3:AZ$7,"",0),_xlfn.XLOOKUP($AN310,プルダウン用!$AQ$3:$AQ$12,プルダウン用!AU$3:AU$12,"",0))</f>
        <v/>
      </c>
      <c r="AR310" s="79"/>
    </row>
    <row r="311" spans="2:44" ht="23.25" customHeight="1" x14ac:dyDescent="0.15">
      <c r="B311" s="54" t="str">
        <f t="shared" si="4"/>
        <v/>
      </c>
      <c r="C311" s="64"/>
      <c r="D311" s="64"/>
      <c r="E311" s="52"/>
      <c r="F311" s="52"/>
      <c r="G311" s="52"/>
      <c r="H311" s="53"/>
      <c r="I311" s="51"/>
      <c r="J311" s="7"/>
      <c r="K311" s="7"/>
      <c r="L311" s="52"/>
      <c r="M311" s="52"/>
      <c r="N311" s="49"/>
      <c r="O311" s="7"/>
      <c r="P311" s="50"/>
      <c r="Q311" s="51"/>
      <c r="R311" s="51"/>
      <c r="S311" s="48"/>
      <c r="T311" s="48"/>
      <c r="U311" s="48"/>
      <c r="V311" s="48"/>
      <c r="W311" s="48"/>
      <c r="X311" s="48"/>
      <c r="Y311" s="54" t="s">
        <v>92</v>
      </c>
      <c r="Z311" s="55" t="str">
        <f>IF(AND($M311="雇用", OR($R311="集中", $R311="期間内"),$N311&lt;&gt;"その他"),"担当開始日要追記",_xlfn.XLOOKUP($P311,プルダウン用!$S$3:$S$12,プルダウン用!T$3:T$12,"",0))</f>
        <v/>
      </c>
      <c r="AA311" s="55" t="str">
        <f>IF(AND($M311="雇用", OR($R311="集中", $R311="期間内"),$N311&lt;&gt;"その他"),"担当終了日要追記",_xlfn.XLOOKUP($P311,プルダウン用!$S$3:$S$12,プルダウン用!U$3:U$12,"",0))</f>
        <v/>
      </c>
      <c r="AB311" s="49"/>
      <c r="AC311" s="49"/>
      <c r="AD311" s="7"/>
      <c r="AE311" s="7"/>
      <c r="AF311" s="49"/>
      <c r="AG311" s="49"/>
      <c r="AH311" s="85" t="str">
        <f>_xlfn.XLOOKUP($AG311,プルダウン用!$AC$3:$AC$10,プルダウン用!AD$3:AD$10,"",0)</f>
        <v/>
      </c>
      <c r="AI311" s="85" t="str">
        <f>_xlfn.XLOOKUP($AG311,プルダウン用!$AC$3:$AC$10,プルダウン用!AE$3:AE$10,"",0)</f>
        <v/>
      </c>
      <c r="AJ311" s="85" t="str">
        <f>_xlfn.XLOOKUP($AG311,プルダウン用!$AC$3:$AC$10,プルダウン用!AF$3:AF$10,"",0)</f>
        <v/>
      </c>
      <c r="AK311" s="63"/>
      <c r="AL311" s="53"/>
      <c r="AM311" s="49"/>
      <c r="AN311" s="69" t="str">
        <f>IF($AM311="謝金経費に同じ",_xlfn.XLOOKUP(AG311,プルダウン用!$AQ$3:$AQ$12,プルダウン用!$AR$3:$AR$12,"",0),_xlfn.XLOOKUP($AM311,プルダウン用!$AH$3:$AH$5,プルダウン用!$AI$3:$AI$5,""))</f>
        <v/>
      </c>
      <c r="AO311" s="85" t="str">
        <f>IF($AN311="学内非常勤講師",_xlfn.XLOOKUP($N311,プルダウン用!$AW$3:$AW$7,プルダウン用!AX$3:AX$7,"",0),_xlfn.XLOOKUP($AN311,プルダウン用!$AQ$3:$AQ$12,プルダウン用!AS$3:AS$12,"",0))</f>
        <v/>
      </c>
      <c r="AP311" s="85" t="str">
        <f>IF($AN311="学内非常勤講師",_xlfn.XLOOKUP($N311,プルダウン用!$AW$3:$AW$7,プルダウン用!AY$3:AY$7,"",0),_xlfn.XLOOKUP($AN311,プルダウン用!$AQ$3:$AQ$12,プルダウン用!AT$3:AT$12,"",0))</f>
        <v/>
      </c>
      <c r="AQ311" s="85" t="str">
        <f>IF($AN311="学内非常勤講師",_xlfn.XLOOKUP($N311,プルダウン用!$AW$3:$AW$7,プルダウン用!AZ$3:AZ$7,"",0),_xlfn.XLOOKUP($AN311,プルダウン用!$AQ$3:$AQ$12,プルダウン用!AU$3:AU$12,"",0))</f>
        <v/>
      </c>
      <c r="AR311" s="79"/>
    </row>
    <row r="312" spans="2:44" ht="23.25" customHeight="1" x14ac:dyDescent="0.15">
      <c r="B312" s="54" t="str">
        <f t="shared" si="4"/>
        <v/>
      </c>
      <c r="C312" s="64"/>
      <c r="D312" s="64"/>
      <c r="E312" s="52"/>
      <c r="F312" s="52"/>
      <c r="G312" s="52"/>
      <c r="H312" s="53"/>
      <c r="I312" s="51"/>
      <c r="J312" s="7"/>
      <c r="K312" s="7"/>
      <c r="L312" s="52"/>
      <c r="M312" s="52"/>
      <c r="N312" s="49"/>
      <c r="O312" s="7"/>
      <c r="P312" s="50"/>
      <c r="Q312" s="51"/>
      <c r="R312" s="51"/>
      <c r="S312" s="48"/>
      <c r="T312" s="48"/>
      <c r="U312" s="48"/>
      <c r="V312" s="48"/>
      <c r="W312" s="48"/>
      <c r="X312" s="48"/>
      <c r="Y312" s="54" t="s">
        <v>92</v>
      </c>
      <c r="Z312" s="55" t="str">
        <f>IF(AND($M312="雇用", OR($R312="集中", $R312="期間内"),$N312&lt;&gt;"その他"),"担当開始日要追記",_xlfn.XLOOKUP($P312,プルダウン用!$S$3:$S$12,プルダウン用!T$3:T$12,"",0))</f>
        <v/>
      </c>
      <c r="AA312" s="55" t="str">
        <f>IF(AND($M312="雇用", OR($R312="集中", $R312="期間内"),$N312&lt;&gt;"その他"),"担当終了日要追記",_xlfn.XLOOKUP($P312,プルダウン用!$S$3:$S$12,プルダウン用!U$3:U$12,"",0))</f>
        <v/>
      </c>
      <c r="AB312" s="49"/>
      <c r="AC312" s="49"/>
      <c r="AD312" s="7"/>
      <c r="AE312" s="7"/>
      <c r="AF312" s="49"/>
      <c r="AG312" s="49"/>
      <c r="AH312" s="85" t="str">
        <f>_xlfn.XLOOKUP($AG312,プルダウン用!$AC$3:$AC$10,プルダウン用!AD$3:AD$10,"",0)</f>
        <v/>
      </c>
      <c r="AI312" s="85" t="str">
        <f>_xlfn.XLOOKUP($AG312,プルダウン用!$AC$3:$AC$10,プルダウン用!AE$3:AE$10,"",0)</f>
        <v/>
      </c>
      <c r="AJ312" s="85" t="str">
        <f>_xlfn.XLOOKUP($AG312,プルダウン用!$AC$3:$AC$10,プルダウン用!AF$3:AF$10,"",0)</f>
        <v/>
      </c>
      <c r="AK312" s="63"/>
      <c r="AL312" s="53"/>
      <c r="AM312" s="49"/>
      <c r="AN312" s="69" t="str">
        <f>IF($AM312="謝金経費に同じ",_xlfn.XLOOKUP(AG312,プルダウン用!$AQ$3:$AQ$12,プルダウン用!$AR$3:$AR$12,"",0),_xlfn.XLOOKUP($AM312,プルダウン用!$AH$3:$AH$5,プルダウン用!$AI$3:$AI$5,""))</f>
        <v/>
      </c>
      <c r="AO312" s="85" t="str">
        <f>IF($AN312="学内非常勤講師",_xlfn.XLOOKUP($N312,プルダウン用!$AW$3:$AW$7,プルダウン用!AX$3:AX$7,"",0),_xlfn.XLOOKUP($AN312,プルダウン用!$AQ$3:$AQ$12,プルダウン用!AS$3:AS$12,"",0))</f>
        <v/>
      </c>
      <c r="AP312" s="85" t="str">
        <f>IF($AN312="学内非常勤講師",_xlfn.XLOOKUP($N312,プルダウン用!$AW$3:$AW$7,プルダウン用!AY$3:AY$7,"",0),_xlfn.XLOOKUP($AN312,プルダウン用!$AQ$3:$AQ$12,プルダウン用!AT$3:AT$12,"",0))</f>
        <v/>
      </c>
      <c r="AQ312" s="85" t="str">
        <f>IF($AN312="学内非常勤講師",_xlfn.XLOOKUP($N312,プルダウン用!$AW$3:$AW$7,プルダウン用!AZ$3:AZ$7,"",0),_xlfn.XLOOKUP($AN312,プルダウン用!$AQ$3:$AQ$12,プルダウン用!AU$3:AU$12,"",0))</f>
        <v/>
      </c>
      <c r="AR312" s="79"/>
    </row>
    <row r="313" spans="2:44" ht="23.25" customHeight="1" x14ac:dyDescent="0.15">
      <c r="B313" s="54" t="str">
        <f t="shared" si="4"/>
        <v/>
      </c>
      <c r="C313" s="64"/>
      <c r="D313" s="64"/>
      <c r="E313" s="52"/>
      <c r="F313" s="52"/>
      <c r="G313" s="52"/>
      <c r="H313" s="53"/>
      <c r="I313" s="51"/>
      <c r="J313" s="7"/>
      <c r="K313" s="7"/>
      <c r="L313" s="52"/>
      <c r="M313" s="52"/>
      <c r="N313" s="49"/>
      <c r="O313" s="7"/>
      <c r="P313" s="50"/>
      <c r="Q313" s="51"/>
      <c r="R313" s="51"/>
      <c r="S313" s="48"/>
      <c r="T313" s="48"/>
      <c r="U313" s="48"/>
      <c r="V313" s="48"/>
      <c r="W313" s="48"/>
      <c r="X313" s="48"/>
      <c r="Y313" s="54" t="s">
        <v>92</v>
      </c>
      <c r="Z313" s="55" t="str">
        <f>IF(AND($M313="雇用", OR($R313="集中", $R313="期間内"),$N313&lt;&gt;"その他"),"担当開始日要追記",_xlfn.XLOOKUP($P313,プルダウン用!$S$3:$S$12,プルダウン用!T$3:T$12,"",0))</f>
        <v/>
      </c>
      <c r="AA313" s="55" t="str">
        <f>IF(AND($M313="雇用", OR($R313="集中", $R313="期間内"),$N313&lt;&gt;"その他"),"担当終了日要追記",_xlfn.XLOOKUP($P313,プルダウン用!$S$3:$S$12,プルダウン用!U$3:U$12,"",0))</f>
        <v/>
      </c>
      <c r="AB313" s="49"/>
      <c r="AC313" s="49"/>
      <c r="AD313" s="7"/>
      <c r="AE313" s="7"/>
      <c r="AF313" s="49"/>
      <c r="AG313" s="49"/>
      <c r="AH313" s="85" t="str">
        <f>_xlfn.XLOOKUP($AG313,プルダウン用!$AC$3:$AC$10,プルダウン用!AD$3:AD$10,"",0)</f>
        <v/>
      </c>
      <c r="AI313" s="85" t="str">
        <f>_xlfn.XLOOKUP($AG313,プルダウン用!$AC$3:$AC$10,プルダウン用!AE$3:AE$10,"",0)</f>
        <v/>
      </c>
      <c r="AJ313" s="85" t="str">
        <f>_xlfn.XLOOKUP($AG313,プルダウン用!$AC$3:$AC$10,プルダウン用!AF$3:AF$10,"",0)</f>
        <v/>
      </c>
      <c r="AK313" s="63"/>
      <c r="AL313" s="53"/>
      <c r="AM313" s="49"/>
      <c r="AN313" s="69" t="str">
        <f>IF($AM313="謝金経費に同じ",_xlfn.XLOOKUP(AG313,プルダウン用!$AQ$3:$AQ$12,プルダウン用!$AR$3:$AR$12,"",0),_xlfn.XLOOKUP($AM313,プルダウン用!$AH$3:$AH$5,プルダウン用!$AI$3:$AI$5,""))</f>
        <v/>
      </c>
      <c r="AO313" s="85" t="str">
        <f>IF($AN313="学内非常勤講師",_xlfn.XLOOKUP($N313,プルダウン用!$AW$3:$AW$7,プルダウン用!AX$3:AX$7,"",0),_xlfn.XLOOKUP($AN313,プルダウン用!$AQ$3:$AQ$12,プルダウン用!AS$3:AS$12,"",0))</f>
        <v/>
      </c>
      <c r="AP313" s="85" t="str">
        <f>IF($AN313="学内非常勤講師",_xlfn.XLOOKUP($N313,プルダウン用!$AW$3:$AW$7,プルダウン用!AY$3:AY$7,"",0),_xlfn.XLOOKUP($AN313,プルダウン用!$AQ$3:$AQ$12,プルダウン用!AT$3:AT$12,"",0))</f>
        <v/>
      </c>
      <c r="AQ313" s="85" t="str">
        <f>IF($AN313="学内非常勤講師",_xlfn.XLOOKUP($N313,プルダウン用!$AW$3:$AW$7,プルダウン用!AZ$3:AZ$7,"",0),_xlfn.XLOOKUP($AN313,プルダウン用!$AQ$3:$AQ$12,プルダウン用!AU$3:AU$12,"",0))</f>
        <v/>
      </c>
      <c r="AR313" s="79"/>
    </row>
    <row r="314" spans="2:44" ht="23.25" customHeight="1" x14ac:dyDescent="0.15">
      <c r="B314" s="54" t="str">
        <f t="shared" si="4"/>
        <v/>
      </c>
      <c r="C314" s="64"/>
      <c r="D314" s="64"/>
      <c r="E314" s="52"/>
      <c r="F314" s="52"/>
      <c r="G314" s="52"/>
      <c r="H314" s="53"/>
      <c r="I314" s="51"/>
      <c r="J314" s="7"/>
      <c r="K314" s="7"/>
      <c r="L314" s="52"/>
      <c r="M314" s="52"/>
      <c r="N314" s="49"/>
      <c r="O314" s="7"/>
      <c r="P314" s="50"/>
      <c r="Q314" s="51"/>
      <c r="R314" s="51"/>
      <c r="S314" s="48"/>
      <c r="T314" s="48"/>
      <c r="U314" s="48"/>
      <c r="V314" s="48"/>
      <c r="W314" s="48"/>
      <c r="X314" s="48"/>
      <c r="Y314" s="54" t="s">
        <v>92</v>
      </c>
      <c r="Z314" s="55" t="str">
        <f>IF(AND($M314="雇用", OR($R314="集中", $R314="期間内"),$N314&lt;&gt;"その他"),"担当開始日要追記",_xlfn.XLOOKUP($P314,プルダウン用!$S$3:$S$12,プルダウン用!T$3:T$12,"",0))</f>
        <v/>
      </c>
      <c r="AA314" s="55" t="str">
        <f>IF(AND($M314="雇用", OR($R314="集中", $R314="期間内"),$N314&lt;&gt;"その他"),"担当終了日要追記",_xlfn.XLOOKUP($P314,プルダウン用!$S$3:$S$12,プルダウン用!U$3:U$12,"",0))</f>
        <v/>
      </c>
      <c r="AB314" s="49"/>
      <c r="AC314" s="49"/>
      <c r="AD314" s="7"/>
      <c r="AE314" s="7"/>
      <c r="AF314" s="49"/>
      <c r="AG314" s="49"/>
      <c r="AH314" s="85" t="str">
        <f>_xlfn.XLOOKUP($AG314,プルダウン用!$AC$3:$AC$10,プルダウン用!AD$3:AD$10,"",0)</f>
        <v/>
      </c>
      <c r="AI314" s="85" t="str">
        <f>_xlfn.XLOOKUP($AG314,プルダウン用!$AC$3:$AC$10,プルダウン用!AE$3:AE$10,"",0)</f>
        <v/>
      </c>
      <c r="AJ314" s="85" t="str">
        <f>_xlfn.XLOOKUP($AG314,プルダウン用!$AC$3:$AC$10,プルダウン用!AF$3:AF$10,"",0)</f>
        <v/>
      </c>
      <c r="AK314" s="63"/>
      <c r="AL314" s="53"/>
      <c r="AM314" s="49"/>
      <c r="AN314" s="69" t="str">
        <f>IF($AM314="謝金経費に同じ",_xlfn.XLOOKUP(AG314,プルダウン用!$AQ$3:$AQ$12,プルダウン用!$AR$3:$AR$12,"",0),_xlfn.XLOOKUP($AM314,プルダウン用!$AH$3:$AH$5,プルダウン用!$AI$3:$AI$5,""))</f>
        <v/>
      </c>
      <c r="AO314" s="85" t="str">
        <f>IF($AN314="学内非常勤講師",_xlfn.XLOOKUP($N314,プルダウン用!$AW$3:$AW$7,プルダウン用!AX$3:AX$7,"",0),_xlfn.XLOOKUP($AN314,プルダウン用!$AQ$3:$AQ$12,プルダウン用!AS$3:AS$12,"",0))</f>
        <v/>
      </c>
      <c r="AP314" s="85" t="str">
        <f>IF($AN314="学内非常勤講師",_xlfn.XLOOKUP($N314,プルダウン用!$AW$3:$AW$7,プルダウン用!AY$3:AY$7,"",0),_xlfn.XLOOKUP($AN314,プルダウン用!$AQ$3:$AQ$12,プルダウン用!AT$3:AT$12,"",0))</f>
        <v/>
      </c>
      <c r="AQ314" s="85" t="str">
        <f>IF($AN314="学内非常勤講師",_xlfn.XLOOKUP($N314,プルダウン用!$AW$3:$AW$7,プルダウン用!AZ$3:AZ$7,"",0),_xlfn.XLOOKUP($AN314,プルダウン用!$AQ$3:$AQ$12,プルダウン用!AU$3:AU$12,"",0))</f>
        <v/>
      </c>
      <c r="AR314" s="79"/>
    </row>
    <row r="315" spans="2:44" ht="23.25" customHeight="1" x14ac:dyDescent="0.15">
      <c r="B315" s="54" t="str">
        <f t="shared" si="4"/>
        <v/>
      </c>
      <c r="C315" s="64"/>
      <c r="D315" s="64"/>
      <c r="E315" s="52"/>
      <c r="F315" s="52"/>
      <c r="G315" s="52"/>
      <c r="H315" s="53"/>
      <c r="I315" s="51"/>
      <c r="J315" s="7"/>
      <c r="K315" s="7"/>
      <c r="L315" s="52"/>
      <c r="M315" s="52"/>
      <c r="N315" s="49"/>
      <c r="O315" s="7"/>
      <c r="P315" s="50"/>
      <c r="Q315" s="51"/>
      <c r="R315" s="51"/>
      <c r="S315" s="48"/>
      <c r="T315" s="48"/>
      <c r="U315" s="48"/>
      <c r="V315" s="48"/>
      <c r="W315" s="48"/>
      <c r="X315" s="48"/>
      <c r="Y315" s="54" t="s">
        <v>92</v>
      </c>
      <c r="Z315" s="55" t="str">
        <f>IF(AND($M315="雇用", OR($R315="集中", $R315="期間内"),$N315&lt;&gt;"その他"),"担当開始日要追記",_xlfn.XLOOKUP($P315,プルダウン用!$S$3:$S$12,プルダウン用!T$3:T$12,"",0))</f>
        <v/>
      </c>
      <c r="AA315" s="55" t="str">
        <f>IF(AND($M315="雇用", OR($R315="集中", $R315="期間内"),$N315&lt;&gt;"その他"),"担当終了日要追記",_xlfn.XLOOKUP($P315,プルダウン用!$S$3:$S$12,プルダウン用!U$3:U$12,"",0))</f>
        <v/>
      </c>
      <c r="AB315" s="49"/>
      <c r="AC315" s="49"/>
      <c r="AD315" s="7"/>
      <c r="AE315" s="7"/>
      <c r="AF315" s="49"/>
      <c r="AG315" s="49"/>
      <c r="AH315" s="85" t="str">
        <f>_xlfn.XLOOKUP($AG315,プルダウン用!$AC$3:$AC$10,プルダウン用!AD$3:AD$10,"",0)</f>
        <v/>
      </c>
      <c r="AI315" s="85" t="str">
        <f>_xlfn.XLOOKUP($AG315,プルダウン用!$AC$3:$AC$10,プルダウン用!AE$3:AE$10,"",0)</f>
        <v/>
      </c>
      <c r="AJ315" s="85" t="str">
        <f>_xlfn.XLOOKUP($AG315,プルダウン用!$AC$3:$AC$10,プルダウン用!AF$3:AF$10,"",0)</f>
        <v/>
      </c>
      <c r="AK315" s="63"/>
      <c r="AL315" s="53"/>
      <c r="AM315" s="49"/>
      <c r="AN315" s="69" t="str">
        <f>IF($AM315="謝金経費に同じ",_xlfn.XLOOKUP(AG315,プルダウン用!$AQ$3:$AQ$12,プルダウン用!$AR$3:$AR$12,"",0),_xlfn.XLOOKUP($AM315,プルダウン用!$AH$3:$AH$5,プルダウン用!$AI$3:$AI$5,""))</f>
        <v/>
      </c>
      <c r="AO315" s="85" t="str">
        <f>IF($AN315="学内非常勤講師",_xlfn.XLOOKUP($N315,プルダウン用!$AW$3:$AW$7,プルダウン用!AX$3:AX$7,"",0),_xlfn.XLOOKUP($AN315,プルダウン用!$AQ$3:$AQ$12,プルダウン用!AS$3:AS$12,"",0))</f>
        <v/>
      </c>
      <c r="AP315" s="85" t="str">
        <f>IF($AN315="学内非常勤講師",_xlfn.XLOOKUP($N315,プルダウン用!$AW$3:$AW$7,プルダウン用!AY$3:AY$7,"",0),_xlfn.XLOOKUP($AN315,プルダウン用!$AQ$3:$AQ$12,プルダウン用!AT$3:AT$12,"",0))</f>
        <v/>
      </c>
      <c r="AQ315" s="85" t="str">
        <f>IF($AN315="学内非常勤講師",_xlfn.XLOOKUP($N315,プルダウン用!$AW$3:$AW$7,プルダウン用!AZ$3:AZ$7,"",0),_xlfn.XLOOKUP($AN315,プルダウン用!$AQ$3:$AQ$12,プルダウン用!AU$3:AU$12,"",0))</f>
        <v/>
      </c>
      <c r="AR315" s="79"/>
    </row>
    <row r="316" spans="2:44" ht="23.25" customHeight="1" x14ac:dyDescent="0.15">
      <c r="B316" s="54" t="str">
        <f t="shared" si="4"/>
        <v/>
      </c>
      <c r="C316" s="64"/>
      <c r="D316" s="64"/>
      <c r="E316" s="52"/>
      <c r="F316" s="52"/>
      <c r="G316" s="52"/>
      <c r="H316" s="53"/>
      <c r="I316" s="51"/>
      <c r="J316" s="7"/>
      <c r="K316" s="7"/>
      <c r="L316" s="52"/>
      <c r="M316" s="52"/>
      <c r="N316" s="49"/>
      <c r="O316" s="7"/>
      <c r="P316" s="50"/>
      <c r="Q316" s="51"/>
      <c r="R316" s="51"/>
      <c r="S316" s="48"/>
      <c r="T316" s="48"/>
      <c r="U316" s="48"/>
      <c r="V316" s="48"/>
      <c r="W316" s="48"/>
      <c r="X316" s="48"/>
      <c r="Y316" s="54" t="s">
        <v>92</v>
      </c>
      <c r="Z316" s="55" t="str">
        <f>IF(AND($M316="雇用", OR($R316="集中", $R316="期間内"),$N316&lt;&gt;"その他"),"担当開始日要追記",_xlfn.XLOOKUP($P316,プルダウン用!$S$3:$S$12,プルダウン用!T$3:T$12,"",0))</f>
        <v/>
      </c>
      <c r="AA316" s="55" t="str">
        <f>IF(AND($M316="雇用", OR($R316="集中", $R316="期間内"),$N316&lt;&gt;"その他"),"担当終了日要追記",_xlfn.XLOOKUP($P316,プルダウン用!$S$3:$S$12,プルダウン用!U$3:U$12,"",0))</f>
        <v/>
      </c>
      <c r="AB316" s="49"/>
      <c r="AC316" s="49"/>
      <c r="AD316" s="7"/>
      <c r="AE316" s="7"/>
      <c r="AF316" s="49"/>
      <c r="AG316" s="49"/>
      <c r="AH316" s="85" t="str">
        <f>_xlfn.XLOOKUP($AG316,プルダウン用!$AC$3:$AC$10,プルダウン用!AD$3:AD$10,"",0)</f>
        <v/>
      </c>
      <c r="AI316" s="85" t="str">
        <f>_xlfn.XLOOKUP($AG316,プルダウン用!$AC$3:$AC$10,プルダウン用!AE$3:AE$10,"",0)</f>
        <v/>
      </c>
      <c r="AJ316" s="85" t="str">
        <f>_xlfn.XLOOKUP($AG316,プルダウン用!$AC$3:$AC$10,プルダウン用!AF$3:AF$10,"",0)</f>
        <v/>
      </c>
      <c r="AK316" s="63"/>
      <c r="AL316" s="53"/>
      <c r="AM316" s="49"/>
      <c r="AN316" s="69" t="str">
        <f>IF($AM316="謝金経費に同じ",_xlfn.XLOOKUP(AG316,プルダウン用!$AQ$3:$AQ$12,プルダウン用!$AR$3:$AR$12,"",0),_xlfn.XLOOKUP($AM316,プルダウン用!$AH$3:$AH$5,プルダウン用!$AI$3:$AI$5,""))</f>
        <v/>
      </c>
      <c r="AO316" s="85" t="str">
        <f>IF($AN316="学内非常勤講師",_xlfn.XLOOKUP($N316,プルダウン用!$AW$3:$AW$7,プルダウン用!AX$3:AX$7,"",0),_xlfn.XLOOKUP($AN316,プルダウン用!$AQ$3:$AQ$12,プルダウン用!AS$3:AS$12,"",0))</f>
        <v/>
      </c>
      <c r="AP316" s="85" t="str">
        <f>IF($AN316="学内非常勤講師",_xlfn.XLOOKUP($N316,プルダウン用!$AW$3:$AW$7,プルダウン用!AY$3:AY$7,"",0),_xlfn.XLOOKUP($AN316,プルダウン用!$AQ$3:$AQ$12,プルダウン用!AT$3:AT$12,"",0))</f>
        <v/>
      </c>
      <c r="AQ316" s="85" t="str">
        <f>IF($AN316="学内非常勤講師",_xlfn.XLOOKUP($N316,プルダウン用!$AW$3:$AW$7,プルダウン用!AZ$3:AZ$7,"",0),_xlfn.XLOOKUP($AN316,プルダウン用!$AQ$3:$AQ$12,プルダウン用!AU$3:AU$12,"",0))</f>
        <v/>
      </c>
      <c r="AR316" s="79"/>
    </row>
    <row r="317" spans="2:44" ht="23.25" customHeight="1" x14ac:dyDescent="0.15">
      <c r="B317" s="54" t="str">
        <f t="shared" si="4"/>
        <v/>
      </c>
      <c r="C317" s="64"/>
      <c r="D317" s="64"/>
      <c r="E317" s="52"/>
      <c r="F317" s="52"/>
      <c r="G317" s="52"/>
      <c r="H317" s="53"/>
      <c r="I317" s="51"/>
      <c r="J317" s="7"/>
      <c r="K317" s="7"/>
      <c r="L317" s="52"/>
      <c r="M317" s="52"/>
      <c r="N317" s="49"/>
      <c r="O317" s="7"/>
      <c r="P317" s="50"/>
      <c r="Q317" s="51"/>
      <c r="R317" s="51"/>
      <c r="S317" s="48"/>
      <c r="T317" s="48"/>
      <c r="U317" s="48"/>
      <c r="V317" s="48"/>
      <c r="W317" s="48"/>
      <c r="X317" s="48"/>
      <c r="Y317" s="54" t="s">
        <v>92</v>
      </c>
      <c r="Z317" s="55" t="str">
        <f>IF(AND($M317="雇用", OR($R317="集中", $R317="期間内"),$N317&lt;&gt;"その他"),"担当開始日要追記",_xlfn.XLOOKUP($P317,プルダウン用!$S$3:$S$12,プルダウン用!T$3:T$12,"",0))</f>
        <v/>
      </c>
      <c r="AA317" s="55" t="str">
        <f>IF(AND($M317="雇用", OR($R317="集中", $R317="期間内"),$N317&lt;&gt;"その他"),"担当終了日要追記",_xlfn.XLOOKUP($P317,プルダウン用!$S$3:$S$12,プルダウン用!U$3:U$12,"",0))</f>
        <v/>
      </c>
      <c r="AB317" s="49"/>
      <c r="AC317" s="49"/>
      <c r="AD317" s="7"/>
      <c r="AE317" s="7"/>
      <c r="AF317" s="49"/>
      <c r="AG317" s="49"/>
      <c r="AH317" s="85" t="str">
        <f>_xlfn.XLOOKUP($AG317,プルダウン用!$AC$3:$AC$10,プルダウン用!AD$3:AD$10,"",0)</f>
        <v/>
      </c>
      <c r="AI317" s="85" t="str">
        <f>_xlfn.XLOOKUP($AG317,プルダウン用!$AC$3:$AC$10,プルダウン用!AE$3:AE$10,"",0)</f>
        <v/>
      </c>
      <c r="AJ317" s="85" t="str">
        <f>_xlfn.XLOOKUP($AG317,プルダウン用!$AC$3:$AC$10,プルダウン用!AF$3:AF$10,"",0)</f>
        <v/>
      </c>
      <c r="AK317" s="63"/>
      <c r="AL317" s="53"/>
      <c r="AM317" s="49"/>
      <c r="AN317" s="69" t="str">
        <f>IF($AM317="謝金経費に同じ",_xlfn.XLOOKUP(AG317,プルダウン用!$AQ$3:$AQ$12,プルダウン用!$AR$3:$AR$12,"",0),_xlfn.XLOOKUP($AM317,プルダウン用!$AH$3:$AH$5,プルダウン用!$AI$3:$AI$5,""))</f>
        <v/>
      </c>
      <c r="AO317" s="85" t="str">
        <f>IF($AN317="学内非常勤講師",_xlfn.XLOOKUP($N317,プルダウン用!$AW$3:$AW$7,プルダウン用!AX$3:AX$7,"",0),_xlfn.XLOOKUP($AN317,プルダウン用!$AQ$3:$AQ$12,プルダウン用!AS$3:AS$12,"",0))</f>
        <v/>
      </c>
      <c r="AP317" s="85" t="str">
        <f>IF($AN317="学内非常勤講師",_xlfn.XLOOKUP($N317,プルダウン用!$AW$3:$AW$7,プルダウン用!AY$3:AY$7,"",0),_xlfn.XLOOKUP($AN317,プルダウン用!$AQ$3:$AQ$12,プルダウン用!AT$3:AT$12,"",0))</f>
        <v/>
      </c>
      <c r="AQ317" s="85" t="str">
        <f>IF($AN317="学内非常勤講師",_xlfn.XLOOKUP($N317,プルダウン用!$AW$3:$AW$7,プルダウン用!AZ$3:AZ$7,"",0),_xlfn.XLOOKUP($AN317,プルダウン用!$AQ$3:$AQ$12,プルダウン用!AU$3:AU$12,"",0))</f>
        <v/>
      </c>
      <c r="AR317" s="79"/>
    </row>
    <row r="318" spans="2:44" ht="23.25" customHeight="1" x14ac:dyDescent="0.15">
      <c r="B318" s="54" t="str">
        <f t="shared" si="4"/>
        <v/>
      </c>
      <c r="C318" s="64"/>
      <c r="D318" s="64"/>
      <c r="E318" s="52"/>
      <c r="F318" s="52"/>
      <c r="G318" s="52"/>
      <c r="H318" s="53"/>
      <c r="I318" s="51"/>
      <c r="J318" s="7"/>
      <c r="K318" s="7"/>
      <c r="L318" s="52"/>
      <c r="M318" s="52"/>
      <c r="N318" s="49"/>
      <c r="O318" s="7"/>
      <c r="P318" s="50"/>
      <c r="Q318" s="51"/>
      <c r="R318" s="51"/>
      <c r="S318" s="48"/>
      <c r="T318" s="48"/>
      <c r="U318" s="48"/>
      <c r="V318" s="48"/>
      <c r="W318" s="48"/>
      <c r="X318" s="48"/>
      <c r="Y318" s="54" t="s">
        <v>92</v>
      </c>
      <c r="Z318" s="55" t="str">
        <f>IF(AND($M318="雇用", OR($R318="集中", $R318="期間内"),$N318&lt;&gt;"その他"),"担当開始日要追記",_xlfn.XLOOKUP($P318,プルダウン用!$S$3:$S$12,プルダウン用!T$3:T$12,"",0))</f>
        <v/>
      </c>
      <c r="AA318" s="55" t="str">
        <f>IF(AND($M318="雇用", OR($R318="集中", $R318="期間内"),$N318&lt;&gt;"その他"),"担当終了日要追記",_xlfn.XLOOKUP($P318,プルダウン用!$S$3:$S$12,プルダウン用!U$3:U$12,"",0))</f>
        <v/>
      </c>
      <c r="AB318" s="49"/>
      <c r="AC318" s="49"/>
      <c r="AD318" s="7"/>
      <c r="AE318" s="7"/>
      <c r="AF318" s="49"/>
      <c r="AG318" s="49"/>
      <c r="AH318" s="85" t="str">
        <f>_xlfn.XLOOKUP($AG318,プルダウン用!$AC$3:$AC$10,プルダウン用!AD$3:AD$10,"",0)</f>
        <v/>
      </c>
      <c r="AI318" s="85" t="str">
        <f>_xlfn.XLOOKUP($AG318,プルダウン用!$AC$3:$AC$10,プルダウン用!AE$3:AE$10,"",0)</f>
        <v/>
      </c>
      <c r="AJ318" s="85" t="str">
        <f>_xlfn.XLOOKUP($AG318,プルダウン用!$AC$3:$AC$10,プルダウン用!AF$3:AF$10,"",0)</f>
        <v/>
      </c>
      <c r="AK318" s="63"/>
      <c r="AL318" s="53"/>
      <c r="AM318" s="49"/>
      <c r="AN318" s="69" t="str">
        <f>IF($AM318="謝金経費に同じ",_xlfn.XLOOKUP(AG318,プルダウン用!$AQ$3:$AQ$12,プルダウン用!$AR$3:$AR$12,"",0),_xlfn.XLOOKUP($AM318,プルダウン用!$AH$3:$AH$5,プルダウン用!$AI$3:$AI$5,""))</f>
        <v/>
      </c>
      <c r="AO318" s="85" t="str">
        <f>IF($AN318="学内非常勤講師",_xlfn.XLOOKUP($N318,プルダウン用!$AW$3:$AW$7,プルダウン用!AX$3:AX$7,"",0),_xlfn.XLOOKUP($AN318,プルダウン用!$AQ$3:$AQ$12,プルダウン用!AS$3:AS$12,"",0))</f>
        <v/>
      </c>
      <c r="AP318" s="85" t="str">
        <f>IF($AN318="学内非常勤講師",_xlfn.XLOOKUP($N318,プルダウン用!$AW$3:$AW$7,プルダウン用!AY$3:AY$7,"",0),_xlfn.XLOOKUP($AN318,プルダウン用!$AQ$3:$AQ$12,プルダウン用!AT$3:AT$12,"",0))</f>
        <v/>
      </c>
      <c r="AQ318" s="85" t="str">
        <f>IF($AN318="学内非常勤講師",_xlfn.XLOOKUP($N318,プルダウン用!$AW$3:$AW$7,プルダウン用!AZ$3:AZ$7,"",0),_xlfn.XLOOKUP($AN318,プルダウン用!$AQ$3:$AQ$12,プルダウン用!AU$3:AU$12,"",0))</f>
        <v/>
      </c>
      <c r="AR318" s="79"/>
    </row>
    <row r="319" spans="2:44" ht="23.25" customHeight="1" x14ac:dyDescent="0.15">
      <c r="B319" s="54" t="str">
        <f t="shared" si="4"/>
        <v/>
      </c>
      <c r="C319" s="64"/>
      <c r="D319" s="64"/>
      <c r="E319" s="52"/>
      <c r="F319" s="52"/>
      <c r="G319" s="52"/>
      <c r="H319" s="53"/>
      <c r="I319" s="51"/>
      <c r="J319" s="7"/>
      <c r="K319" s="7"/>
      <c r="L319" s="52"/>
      <c r="M319" s="52"/>
      <c r="N319" s="49"/>
      <c r="O319" s="7"/>
      <c r="P319" s="50"/>
      <c r="Q319" s="51"/>
      <c r="R319" s="51"/>
      <c r="S319" s="48"/>
      <c r="T319" s="48"/>
      <c r="U319" s="48"/>
      <c r="V319" s="48"/>
      <c r="W319" s="48"/>
      <c r="X319" s="48"/>
      <c r="Y319" s="54" t="s">
        <v>92</v>
      </c>
      <c r="Z319" s="55" t="str">
        <f>IF(AND($M319="雇用", OR($R319="集中", $R319="期間内"),$N319&lt;&gt;"その他"),"担当開始日要追記",_xlfn.XLOOKUP($P319,プルダウン用!$S$3:$S$12,プルダウン用!T$3:T$12,"",0))</f>
        <v/>
      </c>
      <c r="AA319" s="55" t="str">
        <f>IF(AND($M319="雇用", OR($R319="集中", $R319="期間内"),$N319&lt;&gt;"その他"),"担当終了日要追記",_xlfn.XLOOKUP($P319,プルダウン用!$S$3:$S$12,プルダウン用!U$3:U$12,"",0))</f>
        <v/>
      </c>
      <c r="AB319" s="49"/>
      <c r="AC319" s="49"/>
      <c r="AD319" s="7"/>
      <c r="AE319" s="7"/>
      <c r="AF319" s="49"/>
      <c r="AG319" s="49"/>
      <c r="AH319" s="85" t="str">
        <f>_xlfn.XLOOKUP($AG319,プルダウン用!$AC$3:$AC$10,プルダウン用!AD$3:AD$10,"",0)</f>
        <v/>
      </c>
      <c r="AI319" s="85" t="str">
        <f>_xlfn.XLOOKUP($AG319,プルダウン用!$AC$3:$AC$10,プルダウン用!AE$3:AE$10,"",0)</f>
        <v/>
      </c>
      <c r="AJ319" s="85" t="str">
        <f>_xlfn.XLOOKUP($AG319,プルダウン用!$AC$3:$AC$10,プルダウン用!AF$3:AF$10,"",0)</f>
        <v/>
      </c>
      <c r="AK319" s="63"/>
      <c r="AL319" s="53"/>
      <c r="AM319" s="49"/>
      <c r="AN319" s="69" t="str">
        <f>IF($AM319="謝金経費に同じ",_xlfn.XLOOKUP(AG319,プルダウン用!$AQ$3:$AQ$12,プルダウン用!$AR$3:$AR$12,"",0),_xlfn.XLOOKUP($AM319,プルダウン用!$AH$3:$AH$5,プルダウン用!$AI$3:$AI$5,""))</f>
        <v/>
      </c>
      <c r="AO319" s="85" t="str">
        <f>IF($AN319="学内非常勤講師",_xlfn.XLOOKUP($N319,プルダウン用!$AW$3:$AW$7,プルダウン用!AX$3:AX$7,"",0),_xlfn.XLOOKUP($AN319,プルダウン用!$AQ$3:$AQ$12,プルダウン用!AS$3:AS$12,"",0))</f>
        <v/>
      </c>
      <c r="AP319" s="85" t="str">
        <f>IF($AN319="学内非常勤講師",_xlfn.XLOOKUP($N319,プルダウン用!$AW$3:$AW$7,プルダウン用!AY$3:AY$7,"",0),_xlfn.XLOOKUP($AN319,プルダウン用!$AQ$3:$AQ$12,プルダウン用!AT$3:AT$12,"",0))</f>
        <v/>
      </c>
      <c r="AQ319" s="85" t="str">
        <f>IF($AN319="学内非常勤講師",_xlfn.XLOOKUP($N319,プルダウン用!$AW$3:$AW$7,プルダウン用!AZ$3:AZ$7,"",0),_xlfn.XLOOKUP($AN319,プルダウン用!$AQ$3:$AQ$12,プルダウン用!AU$3:AU$12,"",0))</f>
        <v/>
      </c>
      <c r="AR319" s="79"/>
    </row>
    <row r="320" spans="2:44" ht="23.25" customHeight="1" x14ac:dyDescent="0.15">
      <c r="B320" s="54" t="str">
        <f t="shared" si="4"/>
        <v/>
      </c>
      <c r="C320" s="64"/>
      <c r="D320" s="64"/>
      <c r="E320" s="52"/>
      <c r="F320" s="52"/>
      <c r="G320" s="52"/>
      <c r="H320" s="53"/>
      <c r="I320" s="51"/>
      <c r="J320" s="7"/>
      <c r="K320" s="7"/>
      <c r="L320" s="52"/>
      <c r="M320" s="52"/>
      <c r="N320" s="49"/>
      <c r="O320" s="7"/>
      <c r="P320" s="50"/>
      <c r="Q320" s="51"/>
      <c r="R320" s="51"/>
      <c r="S320" s="48"/>
      <c r="T320" s="48"/>
      <c r="U320" s="48"/>
      <c r="V320" s="48"/>
      <c r="W320" s="48"/>
      <c r="X320" s="48"/>
      <c r="Y320" s="54" t="s">
        <v>92</v>
      </c>
      <c r="Z320" s="55" t="str">
        <f>IF(AND($M320="雇用", OR($R320="集中", $R320="期間内"),$N320&lt;&gt;"その他"),"担当開始日要追記",_xlfn.XLOOKUP($P320,プルダウン用!$S$3:$S$12,プルダウン用!T$3:T$12,"",0))</f>
        <v/>
      </c>
      <c r="AA320" s="55" t="str">
        <f>IF(AND($M320="雇用", OR($R320="集中", $R320="期間内"),$N320&lt;&gt;"その他"),"担当終了日要追記",_xlfn.XLOOKUP($P320,プルダウン用!$S$3:$S$12,プルダウン用!U$3:U$12,"",0))</f>
        <v/>
      </c>
      <c r="AB320" s="49"/>
      <c r="AC320" s="49"/>
      <c r="AD320" s="7"/>
      <c r="AE320" s="7"/>
      <c r="AF320" s="49"/>
      <c r="AG320" s="49"/>
      <c r="AH320" s="85" t="str">
        <f>_xlfn.XLOOKUP($AG320,プルダウン用!$AC$3:$AC$10,プルダウン用!AD$3:AD$10,"",0)</f>
        <v/>
      </c>
      <c r="AI320" s="85" t="str">
        <f>_xlfn.XLOOKUP($AG320,プルダウン用!$AC$3:$AC$10,プルダウン用!AE$3:AE$10,"",0)</f>
        <v/>
      </c>
      <c r="AJ320" s="85" t="str">
        <f>_xlfn.XLOOKUP($AG320,プルダウン用!$AC$3:$AC$10,プルダウン用!AF$3:AF$10,"",0)</f>
        <v/>
      </c>
      <c r="AK320" s="63"/>
      <c r="AL320" s="53"/>
      <c r="AM320" s="49"/>
      <c r="AN320" s="69" t="str">
        <f>IF($AM320="謝金経費に同じ",_xlfn.XLOOKUP(AG320,プルダウン用!$AQ$3:$AQ$12,プルダウン用!$AR$3:$AR$12,"",0),_xlfn.XLOOKUP($AM320,プルダウン用!$AH$3:$AH$5,プルダウン用!$AI$3:$AI$5,""))</f>
        <v/>
      </c>
      <c r="AO320" s="85" t="str">
        <f>IF($AN320="学内非常勤講師",_xlfn.XLOOKUP($N320,プルダウン用!$AW$3:$AW$7,プルダウン用!AX$3:AX$7,"",0),_xlfn.XLOOKUP($AN320,プルダウン用!$AQ$3:$AQ$12,プルダウン用!AS$3:AS$12,"",0))</f>
        <v/>
      </c>
      <c r="AP320" s="85" t="str">
        <f>IF($AN320="学内非常勤講師",_xlfn.XLOOKUP($N320,プルダウン用!$AW$3:$AW$7,プルダウン用!AY$3:AY$7,"",0),_xlfn.XLOOKUP($AN320,プルダウン用!$AQ$3:$AQ$12,プルダウン用!AT$3:AT$12,"",0))</f>
        <v/>
      </c>
      <c r="AQ320" s="85" t="str">
        <f>IF($AN320="学内非常勤講師",_xlfn.XLOOKUP($N320,プルダウン用!$AW$3:$AW$7,プルダウン用!AZ$3:AZ$7,"",0),_xlfn.XLOOKUP($AN320,プルダウン用!$AQ$3:$AQ$12,プルダウン用!AU$3:AU$12,"",0))</f>
        <v/>
      </c>
      <c r="AR320" s="79"/>
    </row>
    <row r="321" spans="2:44" ht="23.25" customHeight="1" x14ac:dyDescent="0.15">
      <c r="B321" s="54" t="str">
        <f t="shared" si="4"/>
        <v/>
      </c>
      <c r="C321" s="64"/>
      <c r="D321" s="64"/>
      <c r="E321" s="52"/>
      <c r="F321" s="52"/>
      <c r="G321" s="52"/>
      <c r="H321" s="53"/>
      <c r="I321" s="51"/>
      <c r="J321" s="7"/>
      <c r="K321" s="7"/>
      <c r="L321" s="52"/>
      <c r="M321" s="52"/>
      <c r="N321" s="49"/>
      <c r="O321" s="7"/>
      <c r="P321" s="50"/>
      <c r="Q321" s="51"/>
      <c r="R321" s="51"/>
      <c r="S321" s="48"/>
      <c r="T321" s="48"/>
      <c r="U321" s="48"/>
      <c r="V321" s="48"/>
      <c r="W321" s="48"/>
      <c r="X321" s="48"/>
      <c r="Y321" s="54" t="s">
        <v>92</v>
      </c>
      <c r="Z321" s="55" t="str">
        <f>IF(AND($M321="雇用", OR($R321="集中", $R321="期間内"),$N321&lt;&gt;"その他"),"担当開始日要追記",_xlfn.XLOOKUP($P321,プルダウン用!$S$3:$S$12,プルダウン用!T$3:T$12,"",0))</f>
        <v/>
      </c>
      <c r="AA321" s="55" t="str">
        <f>IF(AND($M321="雇用", OR($R321="集中", $R321="期間内"),$N321&lt;&gt;"その他"),"担当終了日要追記",_xlfn.XLOOKUP($P321,プルダウン用!$S$3:$S$12,プルダウン用!U$3:U$12,"",0))</f>
        <v/>
      </c>
      <c r="AB321" s="49"/>
      <c r="AC321" s="49"/>
      <c r="AD321" s="7"/>
      <c r="AE321" s="7"/>
      <c r="AF321" s="49"/>
      <c r="AG321" s="49"/>
      <c r="AH321" s="85" t="str">
        <f>_xlfn.XLOOKUP($AG321,プルダウン用!$AC$3:$AC$10,プルダウン用!AD$3:AD$10,"",0)</f>
        <v/>
      </c>
      <c r="AI321" s="85" t="str">
        <f>_xlfn.XLOOKUP($AG321,プルダウン用!$AC$3:$AC$10,プルダウン用!AE$3:AE$10,"",0)</f>
        <v/>
      </c>
      <c r="AJ321" s="85" t="str">
        <f>_xlfn.XLOOKUP($AG321,プルダウン用!$AC$3:$AC$10,プルダウン用!AF$3:AF$10,"",0)</f>
        <v/>
      </c>
      <c r="AK321" s="63"/>
      <c r="AL321" s="53"/>
      <c r="AM321" s="49"/>
      <c r="AN321" s="69" t="str">
        <f>IF($AM321="謝金経費に同じ",_xlfn.XLOOKUP(AG321,プルダウン用!$AQ$3:$AQ$12,プルダウン用!$AR$3:$AR$12,"",0),_xlfn.XLOOKUP($AM321,プルダウン用!$AH$3:$AH$5,プルダウン用!$AI$3:$AI$5,""))</f>
        <v/>
      </c>
      <c r="AO321" s="85" t="str">
        <f>IF($AN321="学内非常勤講師",_xlfn.XLOOKUP($N321,プルダウン用!$AW$3:$AW$7,プルダウン用!AX$3:AX$7,"",0),_xlfn.XLOOKUP($AN321,プルダウン用!$AQ$3:$AQ$12,プルダウン用!AS$3:AS$12,"",0))</f>
        <v/>
      </c>
      <c r="AP321" s="85" t="str">
        <f>IF($AN321="学内非常勤講師",_xlfn.XLOOKUP($N321,プルダウン用!$AW$3:$AW$7,プルダウン用!AY$3:AY$7,"",0),_xlfn.XLOOKUP($AN321,プルダウン用!$AQ$3:$AQ$12,プルダウン用!AT$3:AT$12,"",0))</f>
        <v/>
      </c>
      <c r="AQ321" s="85" t="str">
        <f>IF($AN321="学内非常勤講師",_xlfn.XLOOKUP($N321,プルダウン用!$AW$3:$AW$7,プルダウン用!AZ$3:AZ$7,"",0),_xlfn.XLOOKUP($AN321,プルダウン用!$AQ$3:$AQ$12,プルダウン用!AU$3:AU$12,"",0))</f>
        <v/>
      </c>
      <c r="AR321" s="79"/>
    </row>
    <row r="322" spans="2:44" ht="23.25" customHeight="1" x14ac:dyDescent="0.15">
      <c r="B322" s="54" t="str">
        <f t="shared" si="4"/>
        <v/>
      </c>
      <c r="C322" s="64"/>
      <c r="D322" s="64"/>
      <c r="E322" s="52"/>
      <c r="F322" s="52"/>
      <c r="G322" s="52"/>
      <c r="H322" s="53"/>
      <c r="I322" s="51"/>
      <c r="J322" s="7"/>
      <c r="K322" s="7"/>
      <c r="L322" s="52"/>
      <c r="M322" s="52"/>
      <c r="N322" s="49"/>
      <c r="O322" s="7"/>
      <c r="P322" s="50"/>
      <c r="Q322" s="51"/>
      <c r="R322" s="51"/>
      <c r="S322" s="48"/>
      <c r="T322" s="48"/>
      <c r="U322" s="48"/>
      <c r="V322" s="48"/>
      <c r="W322" s="48"/>
      <c r="X322" s="48"/>
      <c r="Y322" s="54" t="s">
        <v>92</v>
      </c>
      <c r="Z322" s="55" t="str">
        <f>IF(AND($M322="雇用", OR($R322="集中", $R322="期間内"),$N322&lt;&gt;"その他"),"担当開始日要追記",_xlfn.XLOOKUP($P322,プルダウン用!$S$3:$S$12,プルダウン用!T$3:T$12,"",0))</f>
        <v/>
      </c>
      <c r="AA322" s="55" t="str">
        <f>IF(AND($M322="雇用", OR($R322="集中", $R322="期間内"),$N322&lt;&gt;"その他"),"担当終了日要追記",_xlfn.XLOOKUP($P322,プルダウン用!$S$3:$S$12,プルダウン用!U$3:U$12,"",0))</f>
        <v/>
      </c>
      <c r="AB322" s="49"/>
      <c r="AC322" s="49"/>
      <c r="AD322" s="7"/>
      <c r="AE322" s="7"/>
      <c r="AF322" s="49"/>
      <c r="AG322" s="49"/>
      <c r="AH322" s="85" t="str">
        <f>_xlfn.XLOOKUP($AG322,プルダウン用!$AC$3:$AC$10,プルダウン用!AD$3:AD$10,"",0)</f>
        <v/>
      </c>
      <c r="AI322" s="85" t="str">
        <f>_xlfn.XLOOKUP($AG322,プルダウン用!$AC$3:$AC$10,プルダウン用!AE$3:AE$10,"",0)</f>
        <v/>
      </c>
      <c r="AJ322" s="85" t="str">
        <f>_xlfn.XLOOKUP($AG322,プルダウン用!$AC$3:$AC$10,プルダウン用!AF$3:AF$10,"",0)</f>
        <v/>
      </c>
      <c r="AK322" s="63"/>
      <c r="AL322" s="53"/>
      <c r="AM322" s="49"/>
      <c r="AN322" s="69" t="str">
        <f>IF($AM322="謝金経費に同じ",_xlfn.XLOOKUP(AG322,プルダウン用!$AQ$3:$AQ$12,プルダウン用!$AR$3:$AR$12,"",0),_xlfn.XLOOKUP($AM322,プルダウン用!$AH$3:$AH$5,プルダウン用!$AI$3:$AI$5,""))</f>
        <v/>
      </c>
      <c r="AO322" s="85" t="str">
        <f>IF($AN322="学内非常勤講師",_xlfn.XLOOKUP($N322,プルダウン用!$AW$3:$AW$7,プルダウン用!AX$3:AX$7,"",0),_xlfn.XLOOKUP($AN322,プルダウン用!$AQ$3:$AQ$12,プルダウン用!AS$3:AS$12,"",0))</f>
        <v/>
      </c>
      <c r="AP322" s="85" t="str">
        <f>IF($AN322="学内非常勤講師",_xlfn.XLOOKUP($N322,プルダウン用!$AW$3:$AW$7,プルダウン用!AY$3:AY$7,"",0),_xlfn.XLOOKUP($AN322,プルダウン用!$AQ$3:$AQ$12,プルダウン用!AT$3:AT$12,"",0))</f>
        <v/>
      </c>
      <c r="AQ322" s="85" t="str">
        <f>IF($AN322="学内非常勤講師",_xlfn.XLOOKUP($N322,プルダウン用!$AW$3:$AW$7,プルダウン用!AZ$3:AZ$7,"",0),_xlfn.XLOOKUP($AN322,プルダウン用!$AQ$3:$AQ$12,プルダウン用!AU$3:AU$12,"",0))</f>
        <v/>
      </c>
      <c r="AR322" s="79"/>
    </row>
    <row r="323" spans="2:44" ht="23.25" customHeight="1" x14ac:dyDescent="0.15">
      <c r="B323" s="54" t="str">
        <f t="shared" si="4"/>
        <v/>
      </c>
      <c r="C323" s="64"/>
      <c r="D323" s="64"/>
      <c r="E323" s="52"/>
      <c r="F323" s="52"/>
      <c r="G323" s="52"/>
      <c r="H323" s="53"/>
      <c r="I323" s="51"/>
      <c r="J323" s="7"/>
      <c r="K323" s="7"/>
      <c r="L323" s="52"/>
      <c r="M323" s="52"/>
      <c r="N323" s="49"/>
      <c r="O323" s="7"/>
      <c r="P323" s="50"/>
      <c r="Q323" s="51"/>
      <c r="R323" s="51"/>
      <c r="S323" s="48"/>
      <c r="T323" s="48"/>
      <c r="U323" s="48"/>
      <c r="V323" s="48"/>
      <c r="W323" s="48"/>
      <c r="X323" s="48"/>
      <c r="Y323" s="54" t="s">
        <v>92</v>
      </c>
      <c r="Z323" s="55" t="str">
        <f>IF(AND($M323="雇用", OR($R323="集中", $R323="期間内"),$N323&lt;&gt;"その他"),"担当開始日要追記",_xlfn.XLOOKUP($P323,プルダウン用!$S$3:$S$12,プルダウン用!T$3:T$12,"",0))</f>
        <v/>
      </c>
      <c r="AA323" s="55" t="str">
        <f>IF(AND($M323="雇用", OR($R323="集中", $R323="期間内"),$N323&lt;&gt;"その他"),"担当終了日要追記",_xlfn.XLOOKUP($P323,プルダウン用!$S$3:$S$12,プルダウン用!U$3:U$12,"",0))</f>
        <v/>
      </c>
      <c r="AB323" s="49"/>
      <c r="AC323" s="49"/>
      <c r="AD323" s="7"/>
      <c r="AE323" s="7"/>
      <c r="AF323" s="49"/>
      <c r="AG323" s="49"/>
      <c r="AH323" s="85" t="str">
        <f>_xlfn.XLOOKUP($AG323,プルダウン用!$AC$3:$AC$10,プルダウン用!AD$3:AD$10,"",0)</f>
        <v/>
      </c>
      <c r="AI323" s="85" t="str">
        <f>_xlfn.XLOOKUP($AG323,プルダウン用!$AC$3:$AC$10,プルダウン用!AE$3:AE$10,"",0)</f>
        <v/>
      </c>
      <c r="AJ323" s="85" t="str">
        <f>_xlfn.XLOOKUP($AG323,プルダウン用!$AC$3:$AC$10,プルダウン用!AF$3:AF$10,"",0)</f>
        <v/>
      </c>
      <c r="AK323" s="63"/>
      <c r="AL323" s="53"/>
      <c r="AM323" s="49"/>
      <c r="AN323" s="69" t="str">
        <f>IF($AM323="謝金経費に同じ",_xlfn.XLOOKUP(AG323,プルダウン用!$AQ$3:$AQ$12,プルダウン用!$AR$3:$AR$12,"",0),_xlfn.XLOOKUP($AM323,プルダウン用!$AH$3:$AH$5,プルダウン用!$AI$3:$AI$5,""))</f>
        <v/>
      </c>
      <c r="AO323" s="85" t="str">
        <f>IF($AN323="学内非常勤講師",_xlfn.XLOOKUP($N323,プルダウン用!$AW$3:$AW$7,プルダウン用!AX$3:AX$7,"",0),_xlfn.XLOOKUP($AN323,プルダウン用!$AQ$3:$AQ$12,プルダウン用!AS$3:AS$12,"",0))</f>
        <v/>
      </c>
      <c r="AP323" s="85" t="str">
        <f>IF($AN323="学内非常勤講師",_xlfn.XLOOKUP($N323,プルダウン用!$AW$3:$AW$7,プルダウン用!AY$3:AY$7,"",0),_xlfn.XLOOKUP($AN323,プルダウン用!$AQ$3:$AQ$12,プルダウン用!AT$3:AT$12,"",0))</f>
        <v/>
      </c>
      <c r="AQ323" s="85" t="str">
        <f>IF($AN323="学内非常勤講師",_xlfn.XLOOKUP($N323,プルダウン用!$AW$3:$AW$7,プルダウン用!AZ$3:AZ$7,"",0),_xlfn.XLOOKUP($AN323,プルダウン用!$AQ$3:$AQ$12,プルダウン用!AU$3:AU$12,"",0))</f>
        <v/>
      </c>
      <c r="AR323" s="79"/>
    </row>
    <row r="324" spans="2:44" ht="23.25" customHeight="1" x14ac:dyDescent="0.15">
      <c r="B324" s="54" t="str">
        <f t="shared" si="4"/>
        <v/>
      </c>
      <c r="C324" s="64"/>
      <c r="D324" s="64"/>
      <c r="E324" s="52"/>
      <c r="F324" s="52"/>
      <c r="G324" s="52"/>
      <c r="H324" s="53"/>
      <c r="I324" s="51"/>
      <c r="J324" s="7"/>
      <c r="K324" s="7"/>
      <c r="L324" s="52"/>
      <c r="M324" s="52"/>
      <c r="N324" s="49"/>
      <c r="O324" s="7"/>
      <c r="P324" s="50"/>
      <c r="Q324" s="51"/>
      <c r="R324" s="51"/>
      <c r="S324" s="48"/>
      <c r="T324" s="48"/>
      <c r="U324" s="48"/>
      <c r="V324" s="48"/>
      <c r="W324" s="48"/>
      <c r="X324" s="48"/>
      <c r="Y324" s="54" t="s">
        <v>92</v>
      </c>
      <c r="Z324" s="55" t="str">
        <f>IF(AND($M324="雇用", OR($R324="集中", $R324="期間内"),$N324&lt;&gt;"その他"),"担当開始日要追記",_xlfn.XLOOKUP($P324,プルダウン用!$S$3:$S$12,プルダウン用!T$3:T$12,"",0))</f>
        <v/>
      </c>
      <c r="AA324" s="55" t="str">
        <f>IF(AND($M324="雇用", OR($R324="集中", $R324="期間内"),$N324&lt;&gt;"その他"),"担当終了日要追記",_xlfn.XLOOKUP($P324,プルダウン用!$S$3:$S$12,プルダウン用!U$3:U$12,"",0))</f>
        <v/>
      </c>
      <c r="AB324" s="49"/>
      <c r="AC324" s="49"/>
      <c r="AD324" s="7"/>
      <c r="AE324" s="7"/>
      <c r="AF324" s="49"/>
      <c r="AG324" s="49"/>
      <c r="AH324" s="85" t="str">
        <f>_xlfn.XLOOKUP($AG324,プルダウン用!$AC$3:$AC$10,プルダウン用!AD$3:AD$10,"",0)</f>
        <v/>
      </c>
      <c r="AI324" s="85" t="str">
        <f>_xlfn.XLOOKUP($AG324,プルダウン用!$AC$3:$AC$10,プルダウン用!AE$3:AE$10,"",0)</f>
        <v/>
      </c>
      <c r="AJ324" s="85" t="str">
        <f>_xlfn.XLOOKUP($AG324,プルダウン用!$AC$3:$AC$10,プルダウン用!AF$3:AF$10,"",0)</f>
        <v/>
      </c>
      <c r="AK324" s="63"/>
      <c r="AL324" s="53"/>
      <c r="AM324" s="49"/>
      <c r="AN324" s="69" t="str">
        <f>IF($AM324="謝金経費に同じ",_xlfn.XLOOKUP(AG324,プルダウン用!$AQ$3:$AQ$12,プルダウン用!$AR$3:$AR$12,"",0),_xlfn.XLOOKUP($AM324,プルダウン用!$AH$3:$AH$5,プルダウン用!$AI$3:$AI$5,""))</f>
        <v/>
      </c>
      <c r="AO324" s="85" t="str">
        <f>IF($AN324="学内非常勤講師",_xlfn.XLOOKUP($N324,プルダウン用!$AW$3:$AW$7,プルダウン用!AX$3:AX$7,"",0),_xlfn.XLOOKUP($AN324,プルダウン用!$AQ$3:$AQ$12,プルダウン用!AS$3:AS$12,"",0))</f>
        <v/>
      </c>
      <c r="AP324" s="85" t="str">
        <f>IF($AN324="学内非常勤講師",_xlfn.XLOOKUP($N324,プルダウン用!$AW$3:$AW$7,プルダウン用!AY$3:AY$7,"",0),_xlfn.XLOOKUP($AN324,プルダウン用!$AQ$3:$AQ$12,プルダウン用!AT$3:AT$12,"",0))</f>
        <v/>
      </c>
      <c r="AQ324" s="85" t="str">
        <f>IF($AN324="学内非常勤講師",_xlfn.XLOOKUP($N324,プルダウン用!$AW$3:$AW$7,プルダウン用!AZ$3:AZ$7,"",0),_xlfn.XLOOKUP($AN324,プルダウン用!$AQ$3:$AQ$12,プルダウン用!AU$3:AU$12,"",0))</f>
        <v/>
      </c>
      <c r="AR324" s="79"/>
    </row>
    <row r="325" spans="2:44" ht="23.25" customHeight="1" x14ac:dyDescent="0.15">
      <c r="B325" s="54" t="str">
        <f t="shared" si="4"/>
        <v/>
      </c>
      <c r="C325" s="64"/>
      <c r="D325" s="64"/>
      <c r="E325" s="52"/>
      <c r="F325" s="52"/>
      <c r="G325" s="52"/>
      <c r="H325" s="53"/>
      <c r="I325" s="51"/>
      <c r="J325" s="7"/>
      <c r="K325" s="7"/>
      <c r="L325" s="52"/>
      <c r="M325" s="52"/>
      <c r="N325" s="49"/>
      <c r="O325" s="7"/>
      <c r="P325" s="50"/>
      <c r="Q325" s="51"/>
      <c r="R325" s="51"/>
      <c r="S325" s="48"/>
      <c r="T325" s="48"/>
      <c r="U325" s="48"/>
      <c r="V325" s="48"/>
      <c r="W325" s="48"/>
      <c r="X325" s="48"/>
      <c r="Y325" s="54" t="s">
        <v>92</v>
      </c>
      <c r="Z325" s="55" t="str">
        <f>IF(AND($M325="雇用", OR($R325="集中", $R325="期間内"),$N325&lt;&gt;"その他"),"担当開始日要追記",_xlfn.XLOOKUP($P325,プルダウン用!$S$3:$S$12,プルダウン用!T$3:T$12,"",0))</f>
        <v/>
      </c>
      <c r="AA325" s="55" t="str">
        <f>IF(AND($M325="雇用", OR($R325="集中", $R325="期間内"),$N325&lt;&gt;"その他"),"担当終了日要追記",_xlfn.XLOOKUP($P325,プルダウン用!$S$3:$S$12,プルダウン用!U$3:U$12,"",0))</f>
        <v/>
      </c>
      <c r="AB325" s="49"/>
      <c r="AC325" s="49"/>
      <c r="AD325" s="7"/>
      <c r="AE325" s="7"/>
      <c r="AF325" s="49"/>
      <c r="AG325" s="49"/>
      <c r="AH325" s="85" t="str">
        <f>_xlfn.XLOOKUP($AG325,プルダウン用!$AC$3:$AC$10,プルダウン用!AD$3:AD$10,"",0)</f>
        <v/>
      </c>
      <c r="AI325" s="85" t="str">
        <f>_xlfn.XLOOKUP($AG325,プルダウン用!$AC$3:$AC$10,プルダウン用!AE$3:AE$10,"",0)</f>
        <v/>
      </c>
      <c r="AJ325" s="85" t="str">
        <f>_xlfn.XLOOKUP($AG325,プルダウン用!$AC$3:$AC$10,プルダウン用!AF$3:AF$10,"",0)</f>
        <v/>
      </c>
      <c r="AK325" s="63"/>
      <c r="AL325" s="53"/>
      <c r="AM325" s="49"/>
      <c r="AN325" s="69" t="str">
        <f>IF($AM325="謝金経費に同じ",_xlfn.XLOOKUP(AG325,プルダウン用!$AQ$3:$AQ$12,プルダウン用!$AR$3:$AR$12,"",0),_xlfn.XLOOKUP($AM325,プルダウン用!$AH$3:$AH$5,プルダウン用!$AI$3:$AI$5,""))</f>
        <v/>
      </c>
      <c r="AO325" s="85" t="str">
        <f>IF($AN325="学内非常勤講師",_xlfn.XLOOKUP($N325,プルダウン用!$AW$3:$AW$7,プルダウン用!AX$3:AX$7,"",0),_xlfn.XLOOKUP($AN325,プルダウン用!$AQ$3:$AQ$12,プルダウン用!AS$3:AS$12,"",0))</f>
        <v/>
      </c>
      <c r="AP325" s="85" t="str">
        <f>IF($AN325="学内非常勤講師",_xlfn.XLOOKUP($N325,プルダウン用!$AW$3:$AW$7,プルダウン用!AY$3:AY$7,"",0),_xlfn.XLOOKUP($AN325,プルダウン用!$AQ$3:$AQ$12,プルダウン用!AT$3:AT$12,"",0))</f>
        <v/>
      </c>
      <c r="AQ325" s="85" t="str">
        <f>IF($AN325="学内非常勤講師",_xlfn.XLOOKUP($N325,プルダウン用!$AW$3:$AW$7,プルダウン用!AZ$3:AZ$7,"",0),_xlfn.XLOOKUP($AN325,プルダウン用!$AQ$3:$AQ$12,プルダウン用!AU$3:AU$12,"",0))</f>
        <v/>
      </c>
      <c r="AR325" s="79"/>
    </row>
    <row r="326" spans="2:44" ht="23.25" customHeight="1" x14ac:dyDescent="0.15">
      <c r="B326" s="54" t="str">
        <f t="shared" si="4"/>
        <v/>
      </c>
      <c r="C326" s="64"/>
      <c r="D326" s="64"/>
      <c r="E326" s="52"/>
      <c r="F326" s="52"/>
      <c r="G326" s="52"/>
      <c r="H326" s="53"/>
      <c r="I326" s="51"/>
      <c r="J326" s="7"/>
      <c r="K326" s="7"/>
      <c r="L326" s="52"/>
      <c r="M326" s="52"/>
      <c r="N326" s="49"/>
      <c r="O326" s="7"/>
      <c r="P326" s="50"/>
      <c r="Q326" s="51"/>
      <c r="R326" s="51"/>
      <c r="S326" s="48"/>
      <c r="T326" s="48"/>
      <c r="U326" s="48"/>
      <c r="V326" s="48"/>
      <c r="W326" s="48"/>
      <c r="X326" s="48"/>
      <c r="Y326" s="54" t="s">
        <v>92</v>
      </c>
      <c r="Z326" s="55" t="str">
        <f>IF(AND($M326="雇用", OR($R326="集中", $R326="期間内"),$N326&lt;&gt;"その他"),"担当開始日要追記",_xlfn.XLOOKUP($P326,プルダウン用!$S$3:$S$12,プルダウン用!T$3:T$12,"",0))</f>
        <v/>
      </c>
      <c r="AA326" s="55" t="str">
        <f>IF(AND($M326="雇用", OR($R326="集中", $R326="期間内"),$N326&lt;&gt;"その他"),"担当終了日要追記",_xlfn.XLOOKUP($P326,プルダウン用!$S$3:$S$12,プルダウン用!U$3:U$12,"",0))</f>
        <v/>
      </c>
      <c r="AB326" s="49"/>
      <c r="AC326" s="49"/>
      <c r="AD326" s="7"/>
      <c r="AE326" s="7"/>
      <c r="AF326" s="49"/>
      <c r="AG326" s="49"/>
      <c r="AH326" s="85" t="str">
        <f>_xlfn.XLOOKUP($AG326,プルダウン用!$AC$3:$AC$10,プルダウン用!AD$3:AD$10,"",0)</f>
        <v/>
      </c>
      <c r="AI326" s="85" t="str">
        <f>_xlfn.XLOOKUP($AG326,プルダウン用!$AC$3:$AC$10,プルダウン用!AE$3:AE$10,"",0)</f>
        <v/>
      </c>
      <c r="AJ326" s="85" t="str">
        <f>_xlfn.XLOOKUP($AG326,プルダウン用!$AC$3:$AC$10,プルダウン用!AF$3:AF$10,"",0)</f>
        <v/>
      </c>
      <c r="AK326" s="63"/>
      <c r="AL326" s="53"/>
      <c r="AM326" s="49"/>
      <c r="AN326" s="69" t="str">
        <f>IF($AM326="謝金経費に同じ",_xlfn.XLOOKUP(AG326,プルダウン用!$AQ$3:$AQ$12,プルダウン用!$AR$3:$AR$12,"",0),_xlfn.XLOOKUP($AM326,プルダウン用!$AH$3:$AH$5,プルダウン用!$AI$3:$AI$5,""))</f>
        <v/>
      </c>
      <c r="AO326" s="85" t="str">
        <f>IF($AN326="学内非常勤講師",_xlfn.XLOOKUP($N326,プルダウン用!$AW$3:$AW$7,プルダウン用!AX$3:AX$7,"",0),_xlfn.XLOOKUP($AN326,プルダウン用!$AQ$3:$AQ$12,プルダウン用!AS$3:AS$12,"",0))</f>
        <v/>
      </c>
      <c r="AP326" s="85" t="str">
        <f>IF($AN326="学内非常勤講師",_xlfn.XLOOKUP($N326,プルダウン用!$AW$3:$AW$7,プルダウン用!AY$3:AY$7,"",0),_xlfn.XLOOKUP($AN326,プルダウン用!$AQ$3:$AQ$12,プルダウン用!AT$3:AT$12,"",0))</f>
        <v/>
      </c>
      <c r="AQ326" s="85" t="str">
        <f>IF($AN326="学内非常勤講師",_xlfn.XLOOKUP($N326,プルダウン用!$AW$3:$AW$7,プルダウン用!AZ$3:AZ$7,"",0),_xlfn.XLOOKUP($AN326,プルダウン用!$AQ$3:$AQ$12,プルダウン用!AU$3:AU$12,"",0))</f>
        <v/>
      </c>
      <c r="AR326" s="79"/>
    </row>
    <row r="327" spans="2:44" ht="23.25" customHeight="1" x14ac:dyDescent="0.15">
      <c r="B327" s="54" t="str">
        <f t="shared" si="4"/>
        <v/>
      </c>
      <c r="C327" s="64"/>
      <c r="D327" s="64"/>
      <c r="E327" s="52"/>
      <c r="F327" s="52"/>
      <c r="G327" s="52"/>
      <c r="H327" s="53"/>
      <c r="I327" s="51"/>
      <c r="J327" s="7"/>
      <c r="K327" s="7"/>
      <c r="L327" s="52"/>
      <c r="M327" s="52"/>
      <c r="N327" s="49"/>
      <c r="O327" s="7"/>
      <c r="P327" s="50"/>
      <c r="Q327" s="51"/>
      <c r="R327" s="51"/>
      <c r="S327" s="48"/>
      <c r="T327" s="48"/>
      <c r="U327" s="48"/>
      <c r="V327" s="48"/>
      <c r="W327" s="48"/>
      <c r="X327" s="48"/>
      <c r="Y327" s="54" t="s">
        <v>92</v>
      </c>
      <c r="Z327" s="55" t="str">
        <f>IF(AND($M327="雇用", OR($R327="集中", $R327="期間内"),$N327&lt;&gt;"その他"),"担当開始日要追記",_xlfn.XLOOKUP($P327,プルダウン用!$S$3:$S$12,プルダウン用!T$3:T$12,"",0))</f>
        <v/>
      </c>
      <c r="AA327" s="55" t="str">
        <f>IF(AND($M327="雇用", OR($R327="集中", $R327="期間内"),$N327&lt;&gt;"その他"),"担当終了日要追記",_xlfn.XLOOKUP($P327,プルダウン用!$S$3:$S$12,プルダウン用!U$3:U$12,"",0))</f>
        <v/>
      </c>
      <c r="AB327" s="49"/>
      <c r="AC327" s="49"/>
      <c r="AD327" s="7"/>
      <c r="AE327" s="7"/>
      <c r="AF327" s="49"/>
      <c r="AG327" s="49"/>
      <c r="AH327" s="85" t="str">
        <f>_xlfn.XLOOKUP($AG327,プルダウン用!$AC$3:$AC$10,プルダウン用!AD$3:AD$10,"",0)</f>
        <v/>
      </c>
      <c r="AI327" s="85" t="str">
        <f>_xlfn.XLOOKUP($AG327,プルダウン用!$AC$3:$AC$10,プルダウン用!AE$3:AE$10,"",0)</f>
        <v/>
      </c>
      <c r="AJ327" s="85" t="str">
        <f>_xlfn.XLOOKUP($AG327,プルダウン用!$AC$3:$AC$10,プルダウン用!AF$3:AF$10,"",0)</f>
        <v/>
      </c>
      <c r="AK327" s="63"/>
      <c r="AL327" s="53"/>
      <c r="AM327" s="49"/>
      <c r="AN327" s="69" t="str">
        <f>IF($AM327="謝金経費に同じ",_xlfn.XLOOKUP(AG327,プルダウン用!$AQ$3:$AQ$12,プルダウン用!$AR$3:$AR$12,"",0),_xlfn.XLOOKUP($AM327,プルダウン用!$AH$3:$AH$5,プルダウン用!$AI$3:$AI$5,""))</f>
        <v/>
      </c>
      <c r="AO327" s="85" t="str">
        <f>IF($AN327="学内非常勤講師",_xlfn.XLOOKUP($N327,プルダウン用!$AW$3:$AW$7,プルダウン用!AX$3:AX$7,"",0),_xlfn.XLOOKUP($AN327,プルダウン用!$AQ$3:$AQ$12,プルダウン用!AS$3:AS$12,"",0))</f>
        <v/>
      </c>
      <c r="AP327" s="85" t="str">
        <f>IF($AN327="学内非常勤講師",_xlfn.XLOOKUP($N327,プルダウン用!$AW$3:$AW$7,プルダウン用!AY$3:AY$7,"",0),_xlfn.XLOOKUP($AN327,プルダウン用!$AQ$3:$AQ$12,プルダウン用!AT$3:AT$12,"",0))</f>
        <v/>
      </c>
      <c r="AQ327" s="85" t="str">
        <f>IF($AN327="学内非常勤講師",_xlfn.XLOOKUP($N327,プルダウン用!$AW$3:$AW$7,プルダウン用!AZ$3:AZ$7,"",0),_xlfn.XLOOKUP($AN327,プルダウン用!$AQ$3:$AQ$12,プルダウン用!AU$3:AU$12,"",0))</f>
        <v/>
      </c>
      <c r="AR327" s="79"/>
    </row>
    <row r="328" spans="2:44" ht="23.25" customHeight="1" x14ac:dyDescent="0.15">
      <c r="B328" s="54" t="str">
        <f t="shared" si="4"/>
        <v/>
      </c>
      <c r="C328" s="64"/>
      <c r="D328" s="64"/>
      <c r="E328" s="52"/>
      <c r="F328" s="52"/>
      <c r="G328" s="52"/>
      <c r="H328" s="53"/>
      <c r="I328" s="51"/>
      <c r="J328" s="7"/>
      <c r="K328" s="7"/>
      <c r="L328" s="52"/>
      <c r="M328" s="52"/>
      <c r="N328" s="49"/>
      <c r="O328" s="7"/>
      <c r="P328" s="50"/>
      <c r="Q328" s="51"/>
      <c r="R328" s="51"/>
      <c r="S328" s="48"/>
      <c r="T328" s="48"/>
      <c r="U328" s="48"/>
      <c r="V328" s="48"/>
      <c r="W328" s="48"/>
      <c r="X328" s="48"/>
      <c r="Y328" s="54" t="s">
        <v>92</v>
      </c>
      <c r="Z328" s="55" t="str">
        <f>IF(AND($M328="雇用", OR($R328="集中", $R328="期間内"),$N328&lt;&gt;"その他"),"担当開始日要追記",_xlfn.XLOOKUP($P328,プルダウン用!$S$3:$S$12,プルダウン用!T$3:T$12,"",0))</f>
        <v/>
      </c>
      <c r="AA328" s="55" t="str">
        <f>IF(AND($M328="雇用", OR($R328="集中", $R328="期間内"),$N328&lt;&gt;"その他"),"担当終了日要追記",_xlfn.XLOOKUP($P328,プルダウン用!$S$3:$S$12,プルダウン用!U$3:U$12,"",0))</f>
        <v/>
      </c>
      <c r="AB328" s="49"/>
      <c r="AC328" s="49"/>
      <c r="AD328" s="7"/>
      <c r="AE328" s="7"/>
      <c r="AF328" s="49"/>
      <c r="AG328" s="49"/>
      <c r="AH328" s="85" t="str">
        <f>_xlfn.XLOOKUP($AG328,プルダウン用!$AC$3:$AC$10,プルダウン用!AD$3:AD$10,"",0)</f>
        <v/>
      </c>
      <c r="AI328" s="85" t="str">
        <f>_xlfn.XLOOKUP($AG328,プルダウン用!$AC$3:$AC$10,プルダウン用!AE$3:AE$10,"",0)</f>
        <v/>
      </c>
      <c r="AJ328" s="85" t="str">
        <f>_xlfn.XLOOKUP($AG328,プルダウン用!$AC$3:$AC$10,プルダウン用!AF$3:AF$10,"",0)</f>
        <v/>
      </c>
      <c r="AK328" s="63"/>
      <c r="AL328" s="53"/>
      <c r="AM328" s="49"/>
      <c r="AN328" s="69" t="str">
        <f>IF($AM328="謝金経費に同じ",_xlfn.XLOOKUP(AG328,プルダウン用!$AQ$3:$AQ$12,プルダウン用!$AR$3:$AR$12,"",0),_xlfn.XLOOKUP($AM328,プルダウン用!$AH$3:$AH$5,プルダウン用!$AI$3:$AI$5,""))</f>
        <v/>
      </c>
      <c r="AO328" s="85" t="str">
        <f>IF($AN328="学内非常勤講師",_xlfn.XLOOKUP($N328,プルダウン用!$AW$3:$AW$7,プルダウン用!AX$3:AX$7,"",0),_xlfn.XLOOKUP($AN328,プルダウン用!$AQ$3:$AQ$12,プルダウン用!AS$3:AS$12,"",0))</f>
        <v/>
      </c>
      <c r="AP328" s="85" t="str">
        <f>IF($AN328="学内非常勤講師",_xlfn.XLOOKUP($N328,プルダウン用!$AW$3:$AW$7,プルダウン用!AY$3:AY$7,"",0),_xlfn.XLOOKUP($AN328,プルダウン用!$AQ$3:$AQ$12,プルダウン用!AT$3:AT$12,"",0))</f>
        <v/>
      </c>
      <c r="AQ328" s="85" t="str">
        <f>IF($AN328="学内非常勤講師",_xlfn.XLOOKUP($N328,プルダウン用!$AW$3:$AW$7,プルダウン用!AZ$3:AZ$7,"",0),_xlfn.XLOOKUP($AN328,プルダウン用!$AQ$3:$AQ$12,プルダウン用!AU$3:AU$12,"",0))</f>
        <v/>
      </c>
      <c r="AR328" s="79"/>
    </row>
    <row r="329" spans="2:44" ht="23.25" customHeight="1" x14ac:dyDescent="0.15">
      <c r="B329" s="54" t="str">
        <f t="shared" si="4"/>
        <v/>
      </c>
      <c r="C329" s="64"/>
      <c r="D329" s="64"/>
      <c r="E329" s="52"/>
      <c r="F329" s="52"/>
      <c r="G329" s="52"/>
      <c r="H329" s="53"/>
      <c r="I329" s="51"/>
      <c r="J329" s="7"/>
      <c r="K329" s="7"/>
      <c r="L329" s="52"/>
      <c r="M329" s="52"/>
      <c r="N329" s="49"/>
      <c r="O329" s="7"/>
      <c r="P329" s="50"/>
      <c r="Q329" s="51"/>
      <c r="R329" s="51"/>
      <c r="S329" s="48"/>
      <c r="T329" s="48"/>
      <c r="U329" s="48"/>
      <c r="V329" s="48"/>
      <c r="W329" s="48"/>
      <c r="X329" s="48"/>
      <c r="Y329" s="54" t="s">
        <v>92</v>
      </c>
      <c r="Z329" s="55" t="str">
        <f>IF(AND($M329="雇用", OR($R329="集中", $R329="期間内"),$N329&lt;&gt;"その他"),"担当開始日要追記",_xlfn.XLOOKUP($P329,プルダウン用!$S$3:$S$12,プルダウン用!T$3:T$12,"",0))</f>
        <v/>
      </c>
      <c r="AA329" s="55" t="str">
        <f>IF(AND($M329="雇用", OR($R329="集中", $R329="期間内"),$N329&lt;&gt;"その他"),"担当終了日要追記",_xlfn.XLOOKUP($P329,プルダウン用!$S$3:$S$12,プルダウン用!U$3:U$12,"",0))</f>
        <v/>
      </c>
      <c r="AB329" s="49"/>
      <c r="AC329" s="49"/>
      <c r="AD329" s="7"/>
      <c r="AE329" s="7"/>
      <c r="AF329" s="49"/>
      <c r="AG329" s="49"/>
      <c r="AH329" s="85" t="str">
        <f>_xlfn.XLOOKUP($AG329,プルダウン用!$AC$3:$AC$10,プルダウン用!AD$3:AD$10,"",0)</f>
        <v/>
      </c>
      <c r="AI329" s="85" t="str">
        <f>_xlfn.XLOOKUP($AG329,プルダウン用!$AC$3:$AC$10,プルダウン用!AE$3:AE$10,"",0)</f>
        <v/>
      </c>
      <c r="AJ329" s="85" t="str">
        <f>_xlfn.XLOOKUP($AG329,プルダウン用!$AC$3:$AC$10,プルダウン用!AF$3:AF$10,"",0)</f>
        <v/>
      </c>
      <c r="AK329" s="63"/>
      <c r="AL329" s="53"/>
      <c r="AM329" s="49"/>
      <c r="AN329" s="69" t="str">
        <f>IF($AM329="謝金経費に同じ",_xlfn.XLOOKUP(AG329,プルダウン用!$AQ$3:$AQ$12,プルダウン用!$AR$3:$AR$12,"",0),_xlfn.XLOOKUP($AM329,プルダウン用!$AH$3:$AH$5,プルダウン用!$AI$3:$AI$5,""))</f>
        <v/>
      </c>
      <c r="AO329" s="85" t="str">
        <f>IF($AN329="学内非常勤講師",_xlfn.XLOOKUP($N329,プルダウン用!$AW$3:$AW$7,プルダウン用!AX$3:AX$7,"",0),_xlfn.XLOOKUP($AN329,プルダウン用!$AQ$3:$AQ$12,プルダウン用!AS$3:AS$12,"",0))</f>
        <v/>
      </c>
      <c r="AP329" s="85" t="str">
        <f>IF($AN329="学内非常勤講師",_xlfn.XLOOKUP($N329,プルダウン用!$AW$3:$AW$7,プルダウン用!AY$3:AY$7,"",0),_xlfn.XLOOKUP($AN329,プルダウン用!$AQ$3:$AQ$12,プルダウン用!AT$3:AT$12,"",0))</f>
        <v/>
      </c>
      <c r="AQ329" s="85" t="str">
        <f>IF($AN329="学内非常勤講師",_xlfn.XLOOKUP($N329,プルダウン用!$AW$3:$AW$7,プルダウン用!AZ$3:AZ$7,"",0),_xlfn.XLOOKUP($AN329,プルダウン用!$AQ$3:$AQ$12,プルダウン用!AU$3:AU$12,"",0))</f>
        <v/>
      </c>
      <c r="AR329" s="79"/>
    </row>
    <row r="330" spans="2:44" ht="23.25" customHeight="1" x14ac:dyDescent="0.15">
      <c r="B330" s="54" t="str">
        <f t="shared" si="4"/>
        <v/>
      </c>
      <c r="C330" s="64"/>
      <c r="D330" s="64"/>
      <c r="E330" s="52"/>
      <c r="F330" s="52"/>
      <c r="G330" s="52"/>
      <c r="H330" s="53"/>
      <c r="I330" s="51"/>
      <c r="J330" s="7"/>
      <c r="K330" s="7"/>
      <c r="L330" s="52"/>
      <c r="M330" s="52"/>
      <c r="N330" s="49"/>
      <c r="O330" s="7"/>
      <c r="P330" s="50"/>
      <c r="Q330" s="51"/>
      <c r="R330" s="51"/>
      <c r="S330" s="48"/>
      <c r="T330" s="48"/>
      <c r="U330" s="48"/>
      <c r="V330" s="48"/>
      <c r="W330" s="48"/>
      <c r="X330" s="48"/>
      <c r="Y330" s="54" t="s">
        <v>92</v>
      </c>
      <c r="Z330" s="55" t="str">
        <f>IF(AND($M330="雇用", OR($R330="集中", $R330="期間内"),$N330&lt;&gt;"その他"),"担当開始日要追記",_xlfn.XLOOKUP($P330,プルダウン用!$S$3:$S$12,プルダウン用!T$3:T$12,"",0))</f>
        <v/>
      </c>
      <c r="AA330" s="55" t="str">
        <f>IF(AND($M330="雇用", OR($R330="集中", $R330="期間内"),$N330&lt;&gt;"その他"),"担当終了日要追記",_xlfn.XLOOKUP($P330,プルダウン用!$S$3:$S$12,プルダウン用!U$3:U$12,"",0))</f>
        <v/>
      </c>
      <c r="AB330" s="49"/>
      <c r="AC330" s="49"/>
      <c r="AD330" s="7"/>
      <c r="AE330" s="7"/>
      <c r="AF330" s="49"/>
      <c r="AG330" s="49"/>
      <c r="AH330" s="85" t="str">
        <f>_xlfn.XLOOKUP($AG330,プルダウン用!$AC$3:$AC$10,プルダウン用!AD$3:AD$10,"",0)</f>
        <v/>
      </c>
      <c r="AI330" s="85" t="str">
        <f>_xlfn.XLOOKUP($AG330,プルダウン用!$AC$3:$AC$10,プルダウン用!AE$3:AE$10,"",0)</f>
        <v/>
      </c>
      <c r="AJ330" s="85" t="str">
        <f>_xlfn.XLOOKUP($AG330,プルダウン用!$AC$3:$AC$10,プルダウン用!AF$3:AF$10,"",0)</f>
        <v/>
      </c>
      <c r="AK330" s="63"/>
      <c r="AL330" s="53"/>
      <c r="AM330" s="49"/>
      <c r="AN330" s="69" t="str">
        <f>IF($AM330="謝金経費に同じ",_xlfn.XLOOKUP(AG330,プルダウン用!$AQ$3:$AQ$12,プルダウン用!$AR$3:$AR$12,"",0),_xlfn.XLOOKUP($AM330,プルダウン用!$AH$3:$AH$5,プルダウン用!$AI$3:$AI$5,""))</f>
        <v/>
      </c>
      <c r="AO330" s="85" t="str">
        <f>IF($AN330="学内非常勤講師",_xlfn.XLOOKUP($N330,プルダウン用!$AW$3:$AW$7,プルダウン用!AX$3:AX$7,"",0),_xlfn.XLOOKUP($AN330,プルダウン用!$AQ$3:$AQ$12,プルダウン用!AS$3:AS$12,"",0))</f>
        <v/>
      </c>
      <c r="AP330" s="85" t="str">
        <f>IF($AN330="学内非常勤講師",_xlfn.XLOOKUP($N330,プルダウン用!$AW$3:$AW$7,プルダウン用!AY$3:AY$7,"",0),_xlfn.XLOOKUP($AN330,プルダウン用!$AQ$3:$AQ$12,プルダウン用!AT$3:AT$12,"",0))</f>
        <v/>
      </c>
      <c r="AQ330" s="85" t="str">
        <f>IF($AN330="学内非常勤講師",_xlfn.XLOOKUP($N330,プルダウン用!$AW$3:$AW$7,プルダウン用!AZ$3:AZ$7,"",0),_xlfn.XLOOKUP($AN330,プルダウン用!$AQ$3:$AQ$12,プルダウン用!AU$3:AU$12,"",0))</f>
        <v/>
      </c>
      <c r="AR330" s="79"/>
    </row>
    <row r="331" spans="2:44" ht="23.25" customHeight="1" x14ac:dyDescent="0.15">
      <c r="B331" s="54" t="str">
        <f t="shared" si="4"/>
        <v/>
      </c>
      <c r="C331" s="64"/>
      <c r="D331" s="64"/>
      <c r="E331" s="52"/>
      <c r="F331" s="52"/>
      <c r="G331" s="52"/>
      <c r="H331" s="53"/>
      <c r="I331" s="51"/>
      <c r="J331" s="7"/>
      <c r="K331" s="7"/>
      <c r="L331" s="52"/>
      <c r="M331" s="52"/>
      <c r="N331" s="49"/>
      <c r="O331" s="7"/>
      <c r="P331" s="50"/>
      <c r="Q331" s="51"/>
      <c r="R331" s="51"/>
      <c r="S331" s="48"/>
      <c r="T331" s="48"/>
      <c r="U331" s="48"/>
      <c r="V331" s="48"/>
      <c r="W331" s="48"/>
      <c r="X331" s="48"/>
      <c r="Y331" s="54" t="s">
        <v>92</v>
      </c>
      <c r="Z331" s="55" t="str">
        <f>IF(AND($M331="雇用", OR($R331="集中", $R331="期間内"),$N331&lt;&gt;"その他"),"担当開始日要追記",_xlfn.XLOOKUP($P331,プルダウン用!$S$3:$S$12,プルダウン用!T$3:T$12,"",0))</f>
        <v/>
      </c>
      <c r="AA331" s="55" t="str">
        <f>IF(AND($M331="雇用", OR($R331="集中", $R331="期間内"),$N331&lt;&gt;"その他"),"担当終了日要追記",_xlfn.XLOOKUP($P331,プルダウン用!$S$3:$S$12,プルダウン用!U$3:U$12,"",0))</f>
        <v/>
      </c>
      <c r="AB331" s="49"/>
      <c r="AC331" s="49"/>
      <c r="AD331" s="7"/>
      <c r="AE331" s="7"/>
      <c r="AF331" s="49"/>
      <c r="AG331" s="49"/>
      <c r="AH331" s="85" t="str">
        <f>_xlfn.XLOOKUP($AG331,プルダウン用!$AC$3:$AC$10,プルダウン用!AD$3:AD$10,"",0)</f>
        <v/>
      </c>
      <c r="AI331" s="85" t="str">
        <f>_xlfn.XLOOKUP($AG331,プルダウン用!$AC$3:$AC$10,プルダウン用!AE$3:AE$10,"",0)</f>
        <v/>
      </c>
      <c r="AJ331" s="85" t="str">
        <f>_xlfn.XLOOKUP($AG331,プルダウン用!$AC$3:$AC$10,プルダウン用!AF$3:AF$10,"",0)</f>
        <v/>
      </c>
      <c r="AK331" s="63"/>
      <c r="AL331" s="53"/>
      <c r="AM331" s="49"/>
      <c r="AN331" s="69" t="str">
        <f>IF($AM331="謝金経費に同じ",_xlfn.XLOOKUP(AG331,プルダウン用!$AQ$3:$AQ$12,プルダウン用!$AR$3:$AR$12,"",0),_xlfn.XLOOKUP($AM331,プルダウン用!$AH$3:$AH$5,プルダウン用!$AI$3:$AI$5,""))</f>
        <v/>
      </c>
      <c r="AO331" s="85" t="str">
        <f>IF($AN331="学内非常勤講師",_xlfn.XLOOKUP($N331,プルダウン用!$AW$3:$AW$7,プルダウン用!AX$3:AX$7,"",0),_xlfn.XLOOKUP($AN331,プルダウン用!$AQ$3:$AQ$12,プルダウン用!AS$3:AS$12,"",0))</f>
        <v/>
      </c>
      <c r="AP331" s="85" t="str">
        <f>IF($AN331="学内非常勤講師",_xlfn.XLOOKUP($N331,プルダウン用!$AW$3:$AW$7,プルダウン用!AY$3:AY$7,"",0),_xlfn.XLOOKUP($AN331,プルダウン用!$AQ$3:$AQ$12,プルダウン用!AT$3:AT$12,"",0))</f>
        <v/>
      </c>
      <c r="AQ331" s="85" t="str">
        <f>IF($AN331="学内非常勤講師",_xlfn.XLOOKUP($N331,プルダウン用!$AW$3:$AW$7,プルダウン用!AZ$3:AZ$7,"",0),_xlfn.XLOOKUP($AN331,プルダウン用!$AQ$3:$AQ$12,プルダウン用!AU$3:AU$12,"",0))</f>
        <v/>
      </c>
      <c r="AR331" s="79"/>
    </row>
    <row r="332" spans="2:44" ht="23.25" customHeight="1" x14ac:dyDescent="0.15">
      <c r="B332" s="54" t="str">
        <f t="shared" si="4"/>
        <v/>
      </c>
      <c r="C332" s="64"/>
      <c r="D332" s="64"/>
      <c r="E332" s="52"/>
      <c r="F332" s="52"/>
      <c r="G332" s="52"/>
      <c r="H332" s="53"/>
      <c r="I332" s="51"/>
      <c r="J332" s="7"/>
      <c r="K332" s="7"/>
      <c r="L332" s="52"/>
      <c r="M332" s="52"/>
      <c r="N332" s="49"/>
      <c r="O332" s="7"/>
      <c r="P332" s="50"/>
      <c r="Q332" s="51"/>
      <c r="R332" s="51"/>
      <c r="S332" s="48"/>
      <c r="T332" s="48"/>
      <c r="U332" s="48"/>
      <c r="V332" s="48"/>
      <c r="W332" s="48"/>
      <c r="X332" s="48"/>
      <c r="Y332" s="54" t="s">
        <v>92</v>
      </c>
      <c r="Z332" s="55" t="str">
        <f>IF(AND($M332="雇用", OR($R332="集中", $R332="期間内"),$N332&lt;&gt;"その他"),"担当開始日要追記",_xlfn.XLOOKUP($P332,プルダウン用!$S$3:$S$12,プルダウン用!T$3:T$12,"",0))</f>
        <v/>
      </c>
      <c r="AA332" s="55" t="str">
        <f>IF(AND($M332="雇用", OR($R332="集中", $R332="期間内"),$N332&lt;&gt;"その他"),"担当終了日要追記",_xlfn.XLOOKUP($P332,プルダウン用!$S$3:$S$12,プルダウン用!U$3:U$12,"",0))</f>
        <v/>
      </c>
      <c r="AB332" s="49"/>
      <c r="AC332" s="49"/>
      <c r="AD332" s="7"/>
      <c r="AE332" s="7"/>
      <c r="AF332" s="49"/>
      <c r="AG332" s="49"/>
      <c r="AH332" s="85" t="str">
        <f>_xlfn.XLOOKUP($AG332,プルダウン用!$AC$3:$AC$10,プルダウン用!AD$3:AD$10,"",0)</f>
        <v/>
      </c>
      <c r="AI332" s="85" t="str">
        <f>_xlfn.XLOOKUP($AG332,プルダウン用!$AC$3:$AC$10,プルダウン用!AE$3:AE$10,"",0)</f>
        <v/>
      </c>
      <c r="AJ332" s="85" t="str">
        <f>_xlfn.XLOOKUP($AG332,プルダウン用!$AC$3:$AC$10,プルダウン用!AF$3:AF$10,"",0)</f>
        <v/>
      </c>
      <c r="AK332" s="63"/>
      <c r="AL332" s="53"/>
      <c r="AM332" s="49"/>
      <c r="AN332" s="69" t="str">
        <f>IF($AM332="謝金経費に同じ",_xlfn.XLOOKUP(AG332,プルダウン用!$AQ$3:$AQ$12,プルダウン用!$AR$3:$AR$12,"",0),_xlfn.XLOOKUP($AM332,プルダウン用!$AH$3:$AH$5,プルダウン用!$AI$3:$AI$5,""))</f>
        <v/>
      </c>
      <c r="AO332" s="85" t="str">
        <f>IF($AN332="学内非常勤講師",_xlfn.XLOOKUP($N332,プルダウン用!$AW$3:$AW$7,プルダウン用!AX$3:AX$7,"",0),_xlfn.XLOOKUP($AN332,プルダウン用!$AQ$3:$AQ$12,プルダウン用!AS$3:AS$12,"",0))</f>
        <v/>
      </c>
      <c r="AP332" s="85" t="str">
        <f>IF($AN332="学内非常勤講師",_xlfn.XLOOKUP($N332,プルダウン用!$AW$3:$AW$7,プルダウン用!AY$3:AY$7,"",0),_xlfn.XLOOKUP($AN332,プルダウン用!$AQ$3:$AQ$12,プルダウン用!AT$3:AT$12,"",0))</f>
        <v/>
      </c>
      <c r="AQ332" s="85" t="str">
        <f>IF($AN332="学内非常勤講師",_xlfn.XLOOKUP($N332,プルダウン用!$AW$3:$AW$7,プルダウン用!AZ$3:AZ$7,"",0),_xlfn.XLOOKUP($AN332,プルダウン用!$AQ$3:$AQ$12,プルダウン用!AU$3:AU$12,"",0))</f>
        <v/>
      </c>
      <c r="AR332" s="79"/>
    </row>
    <row r="333" spans="2:44" ht="23.25" customHeight="1" x14ac:dyDescent="0.15">
      <c r="B333" s="54" t="str">
        <f t="shared" ref="B333:B396" si="5">IF(C333="","",ROW()-10)</f>
        <v/>
      </c>
      <c r="C333" s="64"/>
      <c r="D333" s="64"/>
      <c r="E333" s="52"/>
      <c r="F333" s="52"/>
      <c r="G333" s="52"/>
      <c r="H333" s="53"/>
      <c r="I333" s="51"/>
      <c r="J333" s="7"/>
      <c r="K333" s="7"/>
      <c r="L333" s="52"/>
      <c r="M333" s="52"/>
      <c r="N333" s="49"/>
      <c r="O333" s="7"/>
      <c r="P333" s="50"/>
      <c r="Q333" s="51"/>
      <c r="R333" s="51"/>
      <c r="S333" s="48"/>
      <c r="T333" s="48"/>
      <c r="U333" s="48"/>
      <c r="V333" s="48"/>
      <c r="W333" s="48"/>
      <c r="X333" s="48"/>
      <c r="Y333" s="54" t="s">
        <v>92</v>
      </c>
      <c r="Z333" s="55" t="str">
        <f>IF(AND($M333="雇用", OR($R333="集中", $R333="期間内"),$N333&lt;&gt;"その他"),"担当開始日要追記",_xlfn.XLOOKUP($P333,プルダウン用!$S$3:$S$12,プルダウン用!T$3:T$12,"",0))</f>
        <v/>
      </c>
      <c r="AA333" s="55" t="str">
        <f>IF(AND($M333="雇用", OR($R333="集中", $R333="期間内"),$N333&lt;&gt;"その他"),"担当終了日要追記",_xlfn.XLOOKUP($P333,プルダウン用!$S$3:$S$12,プルダウン用!U$3:U$12,"",0))</f>
        <v/>
      </c>
      <c r="AB333" s="49"/>
      <c r="AC333" s="49"/>
      <c r="AD333" s="7"/>
      <c r="AE333" s="7"/>
      <c r="AF333" s="49"/>
      <c r="AG333" s="49"/>
      <c r="AH333" s="85" t="str">
        <f>_xlfn.XLOOKUP($AG333,プルダウン用!$AC$3:$AC$10,プルダウン用!AD$3:AD$10,"",0)</f>
        <v/>
      </c>
      <c r="AI333" s="85" t="str">
        <f>_xlfn.XLOOKUP($AG333,プルダウン用!$AC$3:$AC$10,プルダウン用!AE$3:AE$10,"",0)</f>
        <v/>
      </c>
      <c r="AJ333" s="85" t="str">
        <f>_xlfn.XLOOKUP($AG333,プルダウン用!$AC$3:$AC$10,プルダウン用!AF$3:AF$10,"",0)</f>
        <v/>
      </c>
      <c r="AK333" s="63"/>
      <c r="AL333" s="53"/>
      <c r="AM333" s="49"/>
      <c r="AN333" s="69" t="str">
        <f>IF($AM333="謝金経費に同じ",_xlfn.XLOOKUP(AG333,プルダウン用!$AQ$3:$AQ$12,プルダウン用!$AR$3:$AR$12,"",0),_xlfn.XLOOKUP($AM333,プルダウン用!$AH$3:$AH$5,プルダウン用!$AI$3:$AI$5,""))</f>
        <v/>
      </c>
      <c r="AO333" s="85" t="str">
        <f>IF($AN333="学内非常勤講師",_xlfn.XLOOKUP($N333,プルダウン用!$AW$3:$AW$7,プルダウン用!AX$3:AX$7,"",0),_xlfn.XLOOKUP($AN333,プルダウン用!$AQ$3:$AQ$12,プルダウン用!AS$3:AS$12,"",0))</f>
        <v/>
      </c>
      <c r="AP333" s="85" t="str">
        <f>IF($AN333="学内非常勤講師",_xlfn.XLOOKUP($N333,プルダウン用!$AW$3:$AW$7,プルダウン用!AY$3:AY$7,"",0),_xlfn.XLOOKUP($AN333,プルダウン用!$AQ$3:$AQ$12,プルダウン用!AT$3:AT$12,"",0))</f>
        <v/>
      </c>
      <c r="AQ333" s="85" t="str">
        <f>IF($AN333="学内非常勤講師",_xlfn.XLOOKUP($N333,プルダウン用!$AW$3:$AW$7,プルダウン用!AZ$3:AZ$7,"",0),_xlfn.XLOOKUP($AN333,プルダウン用!$AQ$3:$AQ$12,プルダウン用!AU$3:AU$12,"",0))</f>
        <v/>
      </c>
      <c r="AR333" s="79"/>
    </row>
    <row r="334" spans="2:44" ht="23.25" customHeight="1" x14ac:dyDescent="0.15">
      <c r="B334" s="54" t="str">
        <f t="shared" si="5"/>
        <v/>
      </c>
      <c r="C334" s="64"/>
      <c r="D334" s="64"/>
      <c r="E334" s="52"/>
      <c r="F334" s="52"/>
      <c r="G334" s="52"/>
      <c r="H334" s="53"/>
      <c r="I334" s="51"/>
      <c r="J334" s="7"/>
      <c r="K334" s="7"/>
      <c r="L334" s="52"/>
      <c r="M334" s="52"/>
      <c r="N334" s="49"/>
      <c r="O334" s="7"/>
      <c r="P334" s="50"/>
      <c r="Q334" s="51"/>
      <c r="R334" s="51"/>
      <c r="S334" s="48"/>
      <c r="T334" s="48"/>
      <c r="U334" s="48"/>
      <c r="V334" s="48"/>
      <c r="W334" s="48"/>
      <c r="X334" s="48"/>
      <c r="Y334" s="54" t="s">
        <v>92</v>
      </c>
      <c r="Z334" s="55" t="str">
        <f>IF(AND($M334="雇用", OR($R334="集中", $R334="期間内"),$N334&lt;&gt;"その他"),"担当開始日要追記",_xlfn.XLOOKUP($P334,プルダウン用!$S$3:$S$12,プルダウン用!T$3:T$12,"",0))</f>
        <v/>
      </c>
      <c r="AA334" s="55" t="str">
        <f>IF(AND($M334="雇用", OR($R334="集中", $R334="期間内"),$N334&lt;&gt;"その他"),"担当終了日要追記",_xlfn.XLOOKUP($P334,プルダウン用!$S$3:$S$12,プルダウン用!U$3:U$12,"",0))</f>
        <v/>
      </c>
      <c r="AB334" s="49"/>
      <c r="AC334" s="49"/>
      <c r="AD334" s="7"/>
      <c r="AE334" s="7"/>
      <c r="AF334" s="49"/>
      <c r="AG334" s="49"/>
      <c r="AH334" s="85" t="str">
        <f>_xlfn.XLOOKUP($AG334,プルダウン用!$AC$3:$AC$10,プルダウン用!AD$3:AD$10,"",0)</f>
        <v/>
      </c>
      <c r="AI334" s="85" t="str">
        <f>_xlfn.XLOOKUP($AG334,プルダウン用!$AC$3:$AC$10,プルダウン用!AE$3:AE$10,"",0)</f>
        <v/>
      </c>
      <c r="AJ334" s="85" t="str">
        <f>_xlfn.XLOOKUP($AG334,プルダウン用!$AC$3:$AC$10,プルダウン用!AF$3:AF$10,"",0)</f>
        <v/>
      </c>
      <c r="AK334" s="63"/>
      <c r="AL334" s="53"/>
      <c r="AM334" s="49"/>
      <c r="AN334" s="69" t="str">
        <f>IF($AM334="謝金経費に同じ",_xlfn.XLOOKUP(AG334,プルダウン用!$AQ$3:$AQ$12,プルダウン用!$AR$3:$AR$12,"",0),_xlfn.XLOOKUP($AM334,プルダウン用!$AH$3:$AH$5,プルダウン用!$AI$3:$AI$5,""))</f>
        <v/>
      </c>
      <c r="AO334" s="85" t="str">
        <f>IF($AN334="学内非常勤講師",_xlfn.XLOOKUP($N334,プルダウン用!$AW$3:$AW$7,プルダウン用!AX$3:AX$7,"",0),_xlfn.XLOOKUP($AN334,プルダウン用!$AQ$3:$AQ$12,プルダウン用!AS$3:AS$12,"",0))</f>
        <v/>
      </c>
      <c r="AP334" s="85" t="str">
        <f>IF($AN334="学内非常勤講師",_xlfn.XLOOKUP($N334,プルダウン用!$AW$3:$AW$7,プルダウン用!AY$3:AY$7,"",0),_xlfn.XLOOKUP($AN334,プルダウン用!$AQ$3:$AQ$12,プルダウン用!AT$3:AT$12,"",0))</f>
        <v/>
      </c>
      <c r="AQ334" s="85" t="str">
        <f>IF($AN334="学内非常勤講師",_xlfn.XLOOKUP($N334,プルダウン用!$AW$3:$AW$7,プルダウン用!AZ$3:AZ$7,"",0),_xlfn.XLOOKUP($AN334,プルダウン用!$AQ$3:$AQ$12,プルダウン用!AU$3:AU$12,"",0))</f>
        <v/>
      </c>
      <c r="AR334" s="79"/>
    </row>
    <row r="335" spans="2:44" ht="23.25" customHeight="1" x14ac:dyDescent="0.15">
      <c r="B335" s="54" t="str">
        <f t="shared" si="5"/>
        <v/>
      </c>
      <c r="C335" s="64"/>
      <c r="D335" s="64"/>
      <c r="E335" s="52"/>
      <c r="F335" s="52"/>
      <c r="G335" s="52"/>
      <c r="H335" s="53"/>
      <c r="I335" s="51"/>
      <c r="J335" s="7"/>
      <c r="K335" s="7"/>
      <c r="L335" s="52"/>
      <c r="M335" s="52"/>
      <c r="N335" s="49"/>
      <c r="O335" s="7"/>
      <c r="P335" s="50"/>
      <c r="Q335" s="51"/>
      <c r="R335" s="51"/>
      <c r="S335" s="48"/>
      <c r="T335" s="48"/>
      <c r="U335" s="48"/>
      <c r="V335" s="48"/>
      <c r="W335" s="48"/>
      <c r="X335" s="48"/>
      <c r="Y335" s="54" t="s">
        <v>92</v>
      </c>
      <c r="Z335" s="55" t="str">
        <f>IF(AND($M335="雇用", OR($R335="集中", $R335="期間内"),$N335&lt;&gt;"その他"),"担当開始日要追記",_xlfn.XLOOKUP($P335,プルダウン用!$S$3:$S$12,プルダウン用!T$3:T$12,"",0))</f>
        <v/>
      </c>
      <c r="AA335" s="55" t="str">
        <f>IF(AND($M335="雇用", OR($R335="集中", $R335="期間内"),$N335&lt;&gt;"その他"),"担当終了日要追記",_xlfn.XLOOKUP($P335,プルダウン用!$S$3:$S$12,プルダウン用!U$3:U$12,"",0))</f>
        <v/>
      </c>
      <c r="AB335" s="49"/>
      <c r="AC335" s="49"/>
      <c r="AD335" s="7"/>
      <c r="AE335" s="7"/>
      <c r="AF335" s="49"/>
      <c r="AG335" s="49"/>
      <c r="AH335" s="85" t="str">
        <f>_xlfn.XLOOKUP($AG335,プルダウン用!$AC$3:$AC$10,プルダウン用!AD$3:AD$10,"",0)</f>
        <v/>
      </c>
      <c r="AI335" s="85" t="str">
        <f>_xlfn.XLOOKUP($AG335,プルダウン用!$AC$3:$AC$10,プルダウン用!AE$3:AE$10,"",0)</f>
        <v/>
      </c>
      <c r="AJ335" s="85" t="str">
        <f>_xlfn.XLOOKUP($AG335,プルダウン用!$AC$3:$AC$10,プルダウン用!AF$3:AF$10,"",0)</f>
        <v/>
      </c>
      <c r="AK335" s="63"/>
      <c r="AL335" s="53"/>
      <c r="AM335" s="49"/>
      <c r="AN335" s="69" t="str">
        <f>IF($AM335="謝金経費に同じ",_xlfn.XLOOKUP(AG335,プルダウン用!$AQ$3:$AQ$12,プルダウン用!$AR$3:$AR$12,"",0),_xlfn.XLOOKUP($AM335,プルダウン用!$AH$3:$AH$5,プルダウン用!$AI$3:$AI$5,""))</f>
        <v/>
      </c>
      <c r="AO335" s="85" t="str">
        <f>IF($AN335="学内非常勤講師",_xlfn.XLOOKUP($N335,プルダウン用!$AW$3:$AW$7,プルダウン用!AX$3:AX$7,"",0),_xlfn.XLOOKUP($AN335,プルダウン用!$AQ$3:$AQ$12,プルダウン用!AS$3:AS$12,"",0))</f>
        <v/>
      </c>
      <c r="AP335" s="85" t="str">
        <f>IF($AN335="学内非常勤講師",_xlfn.XLOOKUP($N335,プルダウン用!$AW$3:$AW$7,プルダウン用!AY$3:AY$7,"",0),_xlfn.XLOOKUP($AN335,プルダウン用!$AQ$3:$AQ$12,プルダウン用!AT$3:AT$12,"",0))</f>
        <v/>
      </c>
      <c r="AQ335" s="85" t="str">
        <f>IF($AN335="学内非常勤講師",_xlfn.XLOOKUP($N335,プルダウン用!$AW$3:$AW$7,プルダウン用!AZ$3:AZ$7,"",0),_xlfn.XLOOKUP($AN335,プルダウン用!$AQ$3:$AQ$12,プルダウン用!AU$3:AU$12,"",0))</f>
        <v/>
      </c>
      <c r="AR335" s="79"/>
    </row>
    <row r="336" spans="2:44" ht="23.25" customHeight="1" x14ac:dyDescent="0.15">
      <c r="B336" s="54" t="str">
        <f t="shared" si="5"/>
        <v/>
      </c>
      <c r="C336" s="64"/>
      <c r="D336" s="64"/>
      <c r="E336" s="52"/>
      <c r="F336" s="52"/>
      <c r="G336" s="52"/>
      <c r="H336" s="53"/>
      <c r="I336" s="51"/>
      <c r="J336" s="7"/>
      <c r="K336" s="7"/>
      <c r="L336" s="52"/>
      <c r="M336" s="52"/>
      <c r="N336" s="49"/>
      <c r="O336" s="7"/>
      <c r="P336" s="50"/>
      <c r="Q336" s="51"/>
      <c r="R336" s="51"/>
      <c r="S336" s="48"/>
      <c r="T336" s="48"/>
      <c r="U336" s="48"/>
      <c r="V336" s="48"/>
      <c r="W336" s="48"/>
      <c r="X336" s="48"/>
      <c r="Y336" s="54" t="s">
        <v>92</v>
      </c>
      <c r="Z336" s="55" t="str">
        <f>IF(AND($M336="雇用", OR($R336="集中", $R336="期間内"),$N336&lt;&gt;"その他"),"担当開始日要追記",_xlfn.XLOOKUP($P336,プルダウン用!$S$3:$S$12,プルダウン用!T$3:T$12,"",0))</f>
        <v/>
      </c>
      <c r="AA336" s="55" t="str">
        <f>IF(AND($M336="雇用", OR($R336="集中", $R336="期間内"),$N336&lt;&gt;"その他"),"担当終了日要追記",_xlfn.XLOOKUP($P336,プルダウン用!$S$3:$S$12,プルダウン用!U$3:U$12,"",0))</f>
        <v/>
      </c>
      <c r="AB336" s="49"/>
      <c r="AC336" s="49"/>
      <c r="AD336" s="7"/>
      <c r="AE336" s="7"/>
      <c r="AF336" s="49"/>
      <c r="AG336" s="49"/>
      <c r="AH336" s="85" t="str">
        <f>_xlfn.XLOOKUP($AG336,プルダウン用!$AC$3:$AC$10,プルダウン用!AD$3:AD$10,"",0)</f>
        <v/>
      </c>
      <c r="AI336" s="85" t="str">
        <f>_xlfn.XLOOKUP($AG336,プルダウン用!$AC$3:$AC$10,プルダウン用!AE$3:AE$10,"",0)</f>
        <v/>
      </c>
      <c r="AJ336" s="85" t="str">
        <f>_xlfn.XLOOKUP($AG336,プルダウン用!$AC$3:$AC$10,プルダウン用!AF$3:AF$10,"",0)</f>
        <v/>
      </c>
      <c r="AK336" s="63"/>
      <c r="AL336" s="53"/>
      <c r="AM336" s="49"/>
      <c r="AN336" s="69" t="str">
        <f>IF($AM336="謝金経費に同じ",_xlfn.XLOOKUP(AG336,プルダウン用!$AQ$3:$AQ$12,プルダウン用!$AR$3:$AR$12,"",0),_xlfn.XLOOKUP($AM336,プルダウン用!$AH$3:$AH$5,プルダウン用!$AI$3:$AI$5,""))</f>
        <v/>
      </c>
      <c r="AO336" s="85" t="str">
        <f>IF($AN336="学内非常勤講師",_xlfn.XLOOKUP($N336,プルダウン用!$AW$3:$AW$7,プルダウン用!AX$3:AX$7,"",0),_xlfn.XLOOKUP($AN336,プルダウン用!$AQ$3:$AQ$12,プルダウン用!AS$3:AS$12,"",0))</f>
        <v/>
      </c>
      <c r="AP336" s="85" t="str">
        <f>IF($AN336="学内非常勤講師",_xlfn.XLOOKUP($N336,プルダウン用!$AW$3:$AW$7,プルダウン用!AY$3:AY$7,"",0),_xlfn.XLOOKUP($AN336,プルダウン用!$AQ$3:$AQ$12,プルダウン用!AT$3:AT$12,"",0))</f>
        <v/>
      </c>
      <c r="AQ336" s="85" t="str">
        <f>IF($AN336="学内非常勤講師",_xlfn.XLOOKUP($N336,プルダウン用!$AW$3:$AW$7,プルダウン用!AZ$3:AZ$7,"",0),_xlfn.XLOOKUP($AN336,プルダウン用!$AQ$3:$AQ$12,プルダウン用!AU$3:AU$12,"",0))</f>
        <v/>
      </c>
      <c r="AR336" s="79"/>
    </row>
    <row r="337" spans="2:44" ht="23.25" customHeight="1" x14ac:dyDescent="0.15">
      <c r="B337" s="54" t="str">
        <f t="shared" si="5"/>
        <v/>
      </c>
      <c r="C337" s="64"/>
      <c r="D337" s="64"/>
      <c r="E337" s="52"/>
      <c r="F337" s="52"/>
      <c r="G337" s="52"/>
      <c r="H337" s="53"/>
      <c r="I337" s="51"/>
      <c r="J337" s="7"/>
      <c r="K337" s="7"/>
      <c r="L337" s="52"/>
      <c r="M337" s="52"/>
      <c r="N337" s="49"/>
      <c r="O337" s="7"/>
      <c r="P337" s="50"/>
      <c r="Q337" s="51"/>
      <c r="R337" s="51"/>
      <c r="S337" s="48"/>
      <c r="T337" s="48"/>
      <c r="U337" s="48"/>
      <c r="V337" s="48"/>
      <c r="W337" s="48"/>
      <c r="X337" s="48"/>
      <c r="Y337" s="54" t="s">
        <v>92</v>
      </c>
      <c r="Z337" s="55" t="str">
        <f>IF(AND($M337="雇用", OR($R337="集中", $R337="期間内"),$N337&lt;&gt;"その他"),"担当開始日要追記",_xlfn.XLOOKUP($P337,プルダウン用!$S$3:$S$12,プルダウン用!T$3:T$12,"",0))</f>
        <v/>
      </c>
      <c r="AA337" s="55" t="str">
        <f>IF(AND($M337="雇用", OR($R337="集中", $R337="期間内"),$N337&lt;&gt;"その他"),"担当終了日要追記",_xlfn.XLOOKUP($P337,プルダウン用!$S$3:$S$12,プルダウン用!U$3:U$12,"",0))</f>
        <v/>
      </c>
      <c r="AB337" s="49"/>
      <c r="AC337" s="49"/>
      <c r="AD337" s="7"/>
      <c r="AE337" s="7"/>
      <c r="AF337" s="49"/>
      <c r="AG337" s="49"/>
      <c r="AH337" s="85" t="str">
        <f>_xlfn.XLOOKUP($AG337,プルダウン用!$AC$3:$AC$10,プルダウン用!AD$3:AD$10,"",0)</f>
        <v/>
      </c>
      <c r="AI337" s="85" t="str">
        <f>_xlfn.XLOOKUP($AG337,プルダウン用!$AC$3:$AC$10,プルダウン用!AE$3:AE$10,"",0)</f>
        <v/>
      </c>
      <c r="AJ337" s="85" t="str">
        <f>_xlfn.XLOOKUP($AG337,プルダウン用!$AC$3:$AC$10,プルダウン用!AF$3:AF$10,"",0)</f>
        <v/>
      </c>
      <c r="AK337" s="63"/>
      <c r="AL337" s="53"/>
      <c r="AM337" s="49"/>
      <c r="AN337" s="69" t="str">
        <f>IF($AM337="謝金経費に同じ",_xlfn.XLOOKUP(AG337,プルダウン用!$AQ$3:$AQ$12,プルダウン用!$AR$3:$AR$12,"",0),_xlfn.XLOOKUP($AM337,プルダウン用!$AH$3:$AH$5,プルダウン用!$AI$3:$AI$5,""))</f>
        <v/>
      </c>
      <c r="AO337" s="85" t="str">
        <f>IF($AN337="学内非常勤講師",_xlfn.XLOOKUP($N337,プルダウン用!$AW$3:$AW$7,プルダウン用!AX$3:AX$7,"",0),_xlfn.XLOOKUP($AN337,プルダウン用!$AQ$3:$AQ$12,プルダウン用!AS$3:AS$12,"",0))</f>
        <v/>
      </c>
      <c r="AP337" s="85" t="str">
        <f>IF($AN337="学内非常勤講師",_xlfn.XLOOKUP($N337,プルダウン用!$AW$3:$AW$7,プルダウン用!AY$3:AY$7,"",0),_xlfn.XLOOKUP($AN337,プルダウン用!$AQ$3:$AQ$12,プルダウン用!AT$3:AT$12,"",0))</f>
        <v/>
      </c>
      <c r="AQ337" s="85" t="str">
        <f>IF($AN337="学内非常勤講師",_xlfn.XLOOKUP($N337,プルダウン用!$AW$3:$AW$7,プルダウン用!AZ$3:AZ$7,"",0),_xlfn.XLOOKUP($AN337,プルダウン用!$AQ$3:$AQ$12,プルダウン用!AU$3:AU$12,"",0))</f>
        <v/>
      </c>
      <c r="AR337" s="79"/>
    </row>
    <row r="338" spans="2:44" ht="23.25" customHeight="1" x14ac:dyDescent="0.15">
      <c r="B338" s="54" t="str">
        <f t="shared" si="5"/>
        <v/>
      </c>
      <c r="C338" s="64"/>
      <c r="D338" s="64"/>
      <c r="E338" s="52"/>
      <c r="F338" s="52"/>
      <c r="G338" s="52"/>
      <c r="H338" s="53"/>
      <c r="I338" s="51"/>
      <c r="J338" s="7"/>
      <c r="K338" s="7"/>
      <c r="L338" s="52"/>
      <c r="M338" s="52"/>
      <c r="N338" s="49"/>
      <c r="O338" s="7"/>
      <c r="P338" s="50"/>
      <c r="Q338" s="51"/>
      <c r="R338" s="51"/>
      <c r="S338" s="48"/>
      <c r="T338" s="48"/>
      <c r="U338" s="48"/>
      <c r="V338" s="48"/>
      <c r="W338" s="48"/>
      <c r="X338" s="48"/>
      <c r="Y338" s="54" t="s">
        <v>92</v>
      </c>
      <c r="Z338" s="55" t="str">
        <f>IF(AND($M338="雇用", OR($R338="集中", $R338="期間内"),$N338&lt;&gt;"その他"),"担当開始日要追記",_xlfn.XLOOKUP($P338,プルダウン用!$S$3:$S$12,プルダウン用!T$3:T$12,"",0))</f>
        <v/>
      </c>
      <c r="AA338" s="55" t="str">
        <f>IF(AND($M338="雇用", OR($R338="集中", $R338="期間内"),$N338&lt;&gt;"その他"),"担当終了日要追記",_xlfn.XLOOKUP($P338,プルダウン用!$S$3:$S$12,プルダウン用!U$3:U$12,"",0))</f>
        <v/>
      </c>
      <c r="AB338" s="49"/>
      <c r="AC338" s="49"/>
      <c r="AD338" s="7"/>
      <c r="AE338" s="7"/>
      <c r="AF338" s="49"/>
      <c r="AG338" s="49"/>
      <c r="AH338" s="85" t="str">
        <f>_xlfn.XLOOKUP($AG338,プルダウン用!$AC$3:$AC$10,プルダウン用!AD$3:AD$10,"",0)</f>
        <v/>
      </c>
      <c r="AI338" s="85" t="str">
        <f>_xlfn.XLOOKUP($AG338,プルダウン用!$AC$3:$AC$10,プルダウン用!AE$3:AE$10,"",0)</f>
        <v/>
      </c>
      <c r="AJ338" s="85" t="str">
        <f>_xlfn.XLOOKUP($AG338,プルダウン用!$AC$3:$AC$10,プルダウン用!AF$3:AF$10,"",0)</f>
        <v/>
      </c>
      <c r="AK338" s="63"/>
      <c r="AL338" s="53"/>
      <c r="AM338" s="49"/>
      <c r="AN338" s="69" t="str">
        <f>IF($AM338="謝金経費に同じ",_xlfn.XLOOKUP(AG338,プルダウン用!$AQ$3:$AQ$12,プルダウン用!$AR$3:$AR$12,"",0),_xlfn.XLOOKUP($AM338,プルダウン用!$AH$3:$AH$5,プルダウン用!$AI$3:$AI$5,""))</f>
        <v/>
      </c>
      <c r="AO338" s="85" t="str">
        <f>IF($AN338="学内非常勤講師",_xlfn.XLOOKUP($N338,プルダウン用!$AW$3:$AW$7,プルダウン用!AX$3:AX$7,"",0),_xlfn.XLOOKUP($AN338,プルダウン用!$AQ$3:$AQ$12,プルダウン用!AS$3:AS$12,"",0))</f>
        <v/>
      </c>
      <c r="AP338" s="85" t="str">
        <f>IF($AN338="学内非常勤講師",_xlfn.XLOOKUP($N338,プルダウン用!$AW$3:$AW$7,プルダウン用!AY$3:AY$7,"",0),_xlfn.XLOOKUP($AN338,プルダウン用!$AQ$3:$AQ$12,プルダウン用!AT$3:AT$12,"",0))</f>
        <v/>
      </c>
      <c r="AQ338" s="85" t="str">
        <f>IF($AN338="学内非常勤講師",_xlfn.XLOOKUP($N338,プルダウン用!$AW$3:$AW$7,プルダウン用!AZ$3:AZ$7,"",0),_xlfn.XLOOKUP($AN338,プルダウン用!$AQ$3:$AQ$12,プルダウン用!AU$3:AU$12,"",0))</f>
        <v/>
      </c>
      <c r="AR338" s="79"/>
    </row>
    <row r="339" spans="2:44" ht="23.25" customHeight="1" x14ac:dyDescent="0.15">
      <c r="B339" s="54" t="str">
        <f t="shared" si="5"/>
        <v/>
      </c>
      <c r="C339" s="64"/>
      <c r="D339" s="64"/>
      <c r="E339" s="52"/>
      <c r="F339" s="52"/>
      <c r="G339" s="52"/>
      <c r="H339" s="53"/>
      <c r="I339" s="51"/>
      <c r="J339" s="7"/>
      <c r="K339" s="7"/>
      <c r="L339" s="52"/>
      <c r="M339" s="52"/>
      <c r="N339" s="49"/>
      <c r="O339" s="7"/>
      <c r="P339" s="50"/>
      <c r="Q339" s="51"/>
      <c r="R339" s="51"/>
      <c r="S339" s="48"/>
      <c r="T339" s="48"/>
      <c r="U339" s="48"/>
      <c r="V339" s="48"/>
      <c r="W339" s="48"/>
      <c r="X339" s="48"/>
      <c r="Y339" s="54" t="s">
        <v>92</v>
      </c>
      <c r="Z339" s="55" t="str">
        <f>IF(AND($M339="雇用", OR($R339="集中", $R339="期間内"),$N339&lt;&gt;"その他"),"担当開始日要追記",_xlfn.XLOOKUP($P339,プルダウン用!$S$3:$S$12,プルダウン用!T$3:T$12,"",0))</f>
        <v/>
      </c>
      <c r="AA339" s="55" t="str">
        <f>IF(AND($M339="雇用", OR($R339="集中", $R339="期間内"),$N339&lt;&gt;"その他"),"担当終了日要追記",_xlfn.XLOOKUP($P339,プルダウン用!$S$3:$S$12,プルダウン用!U$3:U$12,"",0))</f>
        <v/>
      </c>
      <c r="AB339" s="49"/>
      <c r="AC339" s="49"/>
      <c r="AD339" s="7"/>
      <c r="AE339" s="7"/>
      <c r="AF339" s="49"/>
      <c r="AG339" s="49"/>
      <c r="AH339" s="85" t="str">
        <f>_xlfn.XLOOKUP($AG339,プルダウン用!$AC$3:$AC$10,プルダウン用!AD$3:AD$10,"",0)</f>
        <v/>
      </c>
      <c r="AI339" s="85" t="str">
        <f>_xlfn.XLOOKUP($AG339,プルダウン用!$AC$3:$AC$10,プルダウン用!AE$3:AE$10,"",0)</f>
        <v/>
      </c>
      <c r="AJ339" s="85" t="str">
        <f>_xlfn.XLOOKUP($AG339,プルダウン用!$AC$3:$AC$10,プルダウン用!AF$3:AF$10,"",0)</f>
        <v/>
      </c>
      <c r="AK339" s="63"/>
      <c r="AL339" s="53"/>
      <c r="AM339" s="49"/>
      <c r="AN339" s="69" t="str">
        <f>IF($AM339="謝金経費に同じ",_xlfn.XLOOKUP(AG339,プルダウン用!$AQ$3:$AQ$12,プルダウン用!$AR$3:$AR$12,"",0),_xlfn.XLOOKUP($AM339,プルダウン用!$AH$3:$AH$5,プルダウン用!$AI$3:$AI$5,""))</f>
        <v/>
      </c>
      <c r="AO339" s="85" t="str">
        <f>IF($AN339="学内非常勤講師",_xlfn.XLOOKUP($N339,プルダウン用!$AW$3:$AW$7,プルダウン用!AX$3:AX$7,"",0),_xlfn.XLOOKUP($AN339,プルダウン用!$AQ$3:$AQ$12,プルダウン用!AS$3:AS$12,"",0))</f>
        <v/>
      </c>
      <c r="AP339" s="85" t="str">
        <f>IF($AN339="学内非常勤講師",_xlfn.XLOOKUP($N339,プルダウン用!$AW$3:$AW$7,プルダウン用!AY$3:AY$7,"",0),_xlfn.XLOOKUP($AN339,プルダウン用!$AQ$3:$AQ$12,プルダウン用!AT$3:AT$12,"",0))</f>
        <v/>
      </c>
      <c r="AQ339" s="85" t="str">
        <f>IF($AN339="学内非常勤講師",_xlfn.XLOOKUP($N339,プルダウン用!$AW$3:$AW$7,プルダウン用!AZ$3:AZ$7,"",0),_xlfn.XLOOKUP($AN339,プルダウン用!$AQ$3:$AQ$12,プルダウン用!AU$3:AU$12,"",0))</f>
        <v/>
      </c>
      <c r="AR339" s="79"/>
    </row>
    <row r="340" spans="2:44" ht="23.25" customHeight="1" x14ac:dyDescent="0.15">
      <c r="B340" s="54" t="str">
        <f t="shared" si="5"/>
        <v/>
      </c>
      <c r="C340" s="64"/>
      <c r="D340" s="64"/>
      <c r="E340" s="52"/>
      <c r="F340" s="52"/>
      <c r="G340" s="52"/>
      <c r="H340" s="53"/>
      <c r="I340" s="51"/>
      <c r="J340" s="7"/>
      <c r="K340" s="7"/>
      <c r="L340" s="52"/>
      <c r="M340" s="52"/>
      <c r="N340" s="49"/>
      <c r="O340" s="7"/>
      <c r="P340" s="50"/>
      <c r="Q340" s="51"/>
      <c r="R340" s="51"/>
      <c r="S340" s="48"/>
      <c r="T340" s="48"/>
      <c r="U340" s="48"/>
      <c r="V340" s="48"/>
      <c r="W340" s="48"/>
      <c r="X340" s="48"/>
      <c r="Y340" s="54" t="s">
        <v>92</v>
      </c>
      <c r="Z340" s="55" t="str">
        <f>IF(AND($M340="雇用", OR($R340="集中", $R340="期間内"),$N340&lt;&gt;"その他"),"担当開始日要追記",_xlfn.XLOOKUP($P340,プルダウン用!$S$3:$S$12,プルダウン用!T$3:T$12,"",0))</f>
        <v/>
      </c>
      <c r="AA340" s="55" t="str">
        <f>IF(AND($M340="雇用", OR($R340="集中", $R340="期間内"),$N340&lt;&gt;"その他"),"担当終了日要追記",_xlfn.XLOOKUP($P340,プルダウン用!$S$3:$S$12,プルダウン用!U$3:U$12,"",0))</f>
        <v/>
      </c>
      <c r="AB340" s="49"/>
      <c r="AC340" s="49"/>
      <c r="AD340" s="7"/>
      <c r="AE340" s="7"/>
      <c r="AF340" s="49"/>
      <c r="AG340" s="49"/>
      <c r="AH340" s="85" t="str">
        <f>_xlfn.XLOOKUP($AG340,プルダウン用!$AC$3:$AC$10,プルダウン用!AD$3:AD$10,"",0)</f>
        <v/>
      </c>
      <c r="AI340" s="85" t="str">
        <f>_xlfn.XLOOKUP($AG340,プルダウン用!$AC$3:$AC$10,プルダウン用!AE$3:AE$10,"",0)</f>
        <v/>
      </c>
      <c r="AJ340" s="85" t="str">
        <f>_xlfn.XLOOKUP($AG340,プルダウン用!$AC$3:$AC$10,プルダウン用!AF$3:AF$10,"",0)</f>
        <v/>
      </c>
      <c r="AK340" s="63"/>
      <c r="AL340" s="53"/>
      <c r="AM340" s="49"/>
      <c r="AN340" s="69" t="str">
        <f>IF($AM340="謝金経費に同じ",_xlfn.XLOOKUP(AG340,プルダウン用!$AQ$3:$AQ$12,プルダウン用!$AR$3:$AR$12,"",0),_xlfn.XLOOKUP($AM340,プルダウン用!$AH$3:$AH$5,プルダウン用!$AI$3:$AI$5,""))</f>
        <v/>
      </c>
      <c r="AO340" s="85" t="str">
        <f>IF($AN340="学内非常勤講師",_xlfn.XLOOKUP($N340,プルダウン用!$AW$3:$AW$7,プルダウン用!AX$3:AX$7,"",0),_xlfn.XLOOKUP($AN340,プルダウン用!$AQ$3:$AQ$12,プルダウン用!AS$3:AS$12,"",0))</f>
        <v/>
      </c>
      <c r="AP340" s="85" t="str">
        <f>IF($AN340="学内非常勤講師",_xlfn.XLOOKUP($N340,プルダウン用!$AW$3:$AW$7,プルダウン用!AY$3:AY$7,"",0),_xlfn.XLOOKUP($AN340,プルダウン用!$AQ$3:$AQ$12,プルダウン用!AT$3:AT$12,"",0))</f>
        <v/>
      </c>
      <c r="AQ340" s="85" t="str">
        <f>IF($AN340="学内非常勤講師",_xlfn.XLOOKUP($N340,プルダウン用!$AW$3:$AW$7,プルダウン用!AZ$3:AZ$7,"",0),_xlfn.XLOOKUP($AN340,プルダウン用!$AQ$3:$AQ$12,プルダウン用!AU$3:AU$12,"",0))</f>
        <v/>
      </c>
      <c r="AR340" s="79"/>
    </row>
    <row r="341" spans="2:44" ht="23.25" customHeight="1" x14ac:dyDescent="0.15">
      <c r="B341" s="54" t="str">
        <f t="shared" si="5"/>
        <v/>
      </c>
      <c r="C341" s="64"/>
      <c r="D341" s="64"/>
      <c r="E341" s="52"/>
      <c r="F341" s="52"/>
      <c r="G341" s="52"/>
      <c r="H341" s="53"/>
      <c r="I341" s="51"/>
      <c r="J341" s="7"/>
      <c r="K341" s="7"/>
      <c r="L341" s="52"/>
      <c r="M341" s="52"/>
      <c r="N341" s="49"/>
      <c r="O341" s="7"/>
      <c r="P341" s="50"/>
      <c r="Q341" s="51"/>
      <c r="R341" s="51"/>
      <c r="S341" s="48"/>
      <c r="T341" s="48"/>
      <c r="U341" s="48"/>
      <c r="V341" s="48"/>
      <c r="W341" s="48"/>
      <c r="X341" s="48"/>
      <c r="Y341" s="54" t="s">
        <v>92</v>
      </c>
      <c r="Z341" s="55" t="str">
        <f>IF(AND($M341="雇用", OR($R341="集中", $R341="期間内"),$N341&lt;&gt;"その他"),"担当開始日要追記",_xlfn.XLOOKUP($P341,プルダウン用!$S$3:$S$12,プルダウン用!T$3:T$12,"",0))</f>
        <v/>
      </c>
      <c r="AA341" s="55" t="str">
        <f>IF(AND($M341="雇用", OR($R341="集中", $R341="期間内"),$N341&lt;&gt;"その他"),"担当終了日要追記",_xlfn.XLOOKUP($P341,プルダウン用!$S$3:$S$12,プルダウン用!U$3:U$12,"",0))</f>
        <v/>
      </c>
      <c r="AB341" s="49"/>
      <c r="AC341" s="49"/>
      <c r="AD341" s="7"/>
      <c r="AE341" s="7"/>
      <c r="AF341" s="49"/>
      <c r="AG341" s="49"/>
      <c r="AH341" s="85" t="str">
        <f>_xlfn.XLOOKUP($AG341,プルダウン用!$AC$3:$AC$10,プルダウン用!AD$3:AD$10,"",0)</f>
        <v/>
      </c>
      <c r="AI341" s="85" t="str">
        <f>_xlfn.XLOOKUP($AG341,プルダウン用!$AC$3:$AC$10,プルダウン用!AE$3:AE$10,"",0)</f>
        <v/>
      </c>
      <c r="AJ341" s="85" t="str">
        <f>_xlfn.XLOOKUP($AG341,プルダウン用!$AC$3:$AC$10,プルダウン用!AF$3:AF$10,"",0)</f>
        <v/>
      </c>
      <c r="AK341" s="63"/>
      <c r="AL341" s="53"/>
      <c r="AM341" s="49"/>
      <c r="AN341" s="69" t="str">
        <f>IF($AM341="謝金経費に同じ",_xlfn.XLOOKUP(AG341,プルダウン用!$AQ$3:$AQ$12,プルダウン用!$AR$3:$AR$12,"",0),_xlfn.XLOOKUP($AM341,プルダウン用!$AH$3:$AH$5,プルダウン用!$AI$3:$AI$5,""))</f>
        <v/>
      </c>
      <c r="AO341" s="85" t="str">
        <f>IF($AN341="学内非常勤講師",_xlfn.XLOOKUP($N341,プルダウン用!$AW$3:$AW$7,プルダウン用!AX$3:AX$7,"",0),_xlfn.XLOOKUP($AN341,プルダウン用!$AQ$3:$AQ$12,プルダウン用!AS$3:AS$12,"",0))</f>
        <v/>
      </c>
      <c r="AP341" s="85" t="str">
        <f>IF($AN341="学内非常勤講師",_xlfn.XLOOKUP($N341,プルダウン用!$AW$3:$AW$7,プルダウン用!AY$3:AY$7,"",0),_xlfn.XLOOKUP($AN341,プルダウン用!$AQ$3:$AQ$12,プルダウン用!AT$3:AT$12,"",0))</f>
        <v/>
      </c>
      <c r="AQ341" s="85" t="str">
        <f>IF($AN341="学内非常勤講師",_xlfn.XLOOKUP($N341,プルダウン用!$AW$3:$AW$7,プルダウン用!AZ$3:AZ$7,"",0),_xlfn.XLOOKUP($AN341,プルダウン用!$AQ$3:$AQ$12,プルダウン用!AU$3:AU$12,"",0))</f>
        <v/>
      </c>
      <c r="AR341" s="79"/>
    </row>
    <row r="342" spans="2:44" ht="23.25" customHeight="1" x14ac:dyDescent="0.15">
      <c r="B342" s="54" t="str">
        <f t="shared" si="5"/>
        <v/>
      </c>
      <c r="C342" s="64"/>
      <c r="D342" s="64"/>
      <c r="E342" s="52"/>
      <c r="F342" s="52"/>
      <c r="G342" s="52"/>
      <c r="H342" s="53"/>
      <c r="I342" s="51"/>
      <c r="J342" s="7"/>
      <c r="K342" s="7"/>
      <c r="L342" s="52"/>
      <c r="M342" s="52"/>
      <c r="N342" s="49"/>
      <c r="O342" s="7"/>
      <c r="P342" s="50"/>
      <c r="Q342" s="51"/>
      <c r="R342" s="51"/>
      <c r="S342" s="48"/>
      <c r="T342" s="48"/>
      <c r="U342" s="48"/>
      <c r="V342" s="48"/>
      <c r="W342" s="48"/>
      <c r="X342" s="48"/>
      <c r="Y342" s="54" t="s">
        <v>92</v>
      </c>
      <c r="Z342" s="55" t="str">
        <f>IF(AND($M342="雇用", OR($R342="集中", $R342="期間内"),$N342&lt;&gt;"その他"),"担当開始日要追記",_xlfn.XLOOKUP($P342,プルダウン用!$S$3:$S$12,プルダウン用!T$3:T$12,"",0))</f>
        <v/>
      </c>
      <c r="AA342" s="55" t="str">
        <f>IF(AND($M342="雇用", OR($R342="集中", $R342="期間内"),$N342&lt;&gt;"その他"),"担当終了日要追記",_xlfn.XLOOKUP($P342,プルダウン用!$S$3:$S$12,プルダウン用!U$3:U$12,"",0))</f>
        <v/>
      </c>
      <c r="AB342" s="49"/>
      <c r="AC342" s="49"/>
      <c r="AD342" s="7"/>
      <c r="AE342" s="7"/>
      <c r="AF342" s="49"/>
      <c r="AG342" s="49"/>
      <c r="AH342" s="85" t="str">
        <f>_xlfn.XLOOKUP($AG342,プルダウン用!$AC$3:$AC$10,プルダウン用!AD$3:AD$10,"",0)</f>
        <v/>
      </c>
      <c r="AI342" s="85" t="str">
        <f>_xlfn.XLOOKUP($AG342,プルダウン用!$AC$3:$AC$10,プルダウン用!AE$3:AE$10,"",0)</f>
        <v/>
      </c>
      <c r="AJ342" s="85" t="str">
        <f>_xlfn.XLOOKUP($AG342,プルダウン用!$AC$3:$AC$10,プルダウン用!AF$3:AF$10,"",0)</f>
        <v/>
      </c>
      <c r="AK342" s="63"/>
      <c r="AL342" s="53"/>
      <c r="AM342" s="49"/>
      <c r="AN342" s="69" t="str">
        <f>IF($AM342="謝金経費に同じ",_xlfn.XLOOKUP(AG342,プルダウン用!$AQ$3:$AQ$12,プルダウン用!$AR$3:$AR$12,"",0),_xlfn.XLOOKUP($AM342,プルダウン用!$AH$3:$AH$5,プルダウン用!$AI$3:$AI$5,""))</f>
        <v/>
      </c>
      <c r="AO342" s="85" t="str">
        <f>IF($AN342="学内非常勤講師",_xlfn.XLOOKUP($N342,プルダウン用!$AW$3:$AW$7,プルダウン用!AX$3:AX$7,"",0),_xlfn.XLOOKUP($AN342,プルダウン用!$AQ$3:$AQ$12,プルダウン用!AS$3:AS$12,"",0))</f>
        <v/>
      </c>
      <c r="AP342" s="85" t="str">
        <f>IF($AN342="学内非常勤講師",_xlfn.XLOOKUP($N342,プルダウン用!$AW$3:$AW$7,プルダウン用!AY$3:AY$7,"",0),_xlfn.XLOOKUP($AN342,プルダウン用!$AQ$3:$AQ$12,プルダウン用!AT$3:AT$12,"",0))</f>
        <v/>
      </c>
      <c r="AQ342" s="85" t="str">
        <f>IF($AN342="学内非常勤講師",_xlfn.XLOOKUP($N342,プルダウン用!$AW$3:$AW$7,プルダウン用!AZ$3:AZ$7,"",0),_xlfn.XLOOKUP($AN342,プルダウン用!$AQ$3:$AQ$12,プルダウン用!AU$3:AU$12,"",0))</f>
        <v/>
      </c>
      <c r="AR342" s="79"/>
    </row>
    <row r="343" spans="2:44" ht="23.25" customHeight="1" x14ac:dyDescent="0.15">
      <c r="B343" s="54" t="str">
        <f t="shared" si="5"/>
        <v/>
      </c>
      <c r="C343" s="64"/>
      <c r="D343" s="64"/>
      <c r="E343" s="52"/>
      <c r="F343" s="52"/>
      <c r="G343" s="52"/>
      <c r="H343" s="53"/>
      <c r="I343" s="51"/>
      <c r="J343" s="7"/>
      <c r="K343" s="7"/>
      <c r="L343" s="52"/>
      <c r="M343" s="52"/>
      <c r="N343" s="49"/>
      <c r="O343" s="7"/>
      <c r="P343" s="50"/>
      <c r="Q343" s="51"/>
      <c r="R343" s="51"/>
      <c r="S343" s="48"/>
      <c r="T343" s="48"/>
      <c r="U343" s="48"/>
      <c r="V343" s="48"/>
      <c r="W343" s="48"/>
      <c r="X343" s="48"/>
      <c r="Y343" s="54" t="s">
        <v>92</v>
      </c>
      <c r="Z343" s="55" t="str">
        <f>IF(AND($M343="雇用", OR($R343="集中", $R343="期間内"),$N343&lt;&gt;"その他"),"担当開始日要追記",_xlfn.XLOOKUP($P343,プルダウン用!$S$3:$S$12,プルダウン用!T$3:T$12,"",0))</f>
        <v/>
      </c>
      <c r="AA343" s="55" t="str">
        <f>IF(AND($M343="雇用", OR($R343="集中", $R343="期間内"),$N343&lt;&gt;"その他"),"担当終了日要追記",_xlfn.XLOOKUP($P343,プルダウン用!$S$3:$S$12,プルダウン用!U$3:U$12,"",0))</f>
        <v/>
      </c>
      <c r="AB343" s="49"/>
      <c r="AC343" s="49"/>
      <c r="AD343" s="7"/>
      <c r="AE343" s="7"/>
      <c r="AF343" s="49"/>
      <c r="AG343" s="49"/>
      <c r="AH343" s="85" t="str">
        <f>_xlfn.XLOOKUP($AG343,プルダウン用!$AC$3:$AC$10,プルダウン用!AD$3:AD$10,"",0)</f>
        <v/>
      </c>
      <c r="AI343" s="85" t="str">
        <f>_xlfn.XLOOKUP($AG343,プルダウン用!$AC$3:$AC$10,プルダウン用!AE$3:AE$10,"",0)</f>
        <v/>
      </c>
      <c r="AJ343" s="85" t="str">
        <f>_xlfn.XLOOKUP($AG343,プルダウン用!$AC$3:$AC$10,プルダウン用!AF$3:AF$10,"",0)</f>
        <v/>
      </c>
      <c r="AK343" s="63"/>
      <c r="AL343" s="53"/>
      <c r="AM343" s="49"/>
      <c r="AN343" s="69" t="str">
        <f>IF($AM343="謝金経費に同じ",_xlfn.XLOOKUP(AG343,プルダウン用!$AQ$3:$AQ$12,プルダウン用!$AR$3:$AR$12,"",0),_xlfn.XLOOKUP($AM343,プルダウン用!$AH$3:$AH$5,プルダウン用!$AI$3:$AI$5,""))</f>
        <v/>
      </c>
      <c r="AO343" s="85" t="str">
        <f>IF($AN343="学内非常勤講師",_xlfn.XLOOKUP($N343,プルダウン用!$AW$3:$AW$7,プルダウン用!AX$3:AX$7,"",0),_xlfn.XLOOKUP($AN343,プルダウン用!$AQ$3:$AQ$12,プルダウン用!AS$3:AS$12,"",0))</f>
        <v/>
      </c>
      <c r="AP343" s="85" t="str">
        <f>IF($AN343="学内非常勤講師",_xlfn.XLOOKUP($N343,プルダウン用!$AW$3:$AW$7,プルダウン用!AY$3:AY$7,"",0),_xlfn.XLOOKUP($AN343,プルダウン用!$AQ$3:$AQ$12,プルダウン用!AT$3:AT$12,"",0))</f>
        <v/>
      </c>
      <c r="AQ343" s="85" t="str">
        <f>IF($AN343="学内非常勤講師",_xlfn.XLOOKUP($N343,プルダウン用!$AW$3:$AW$7,プルダウン用!AZ$3:AZ$7,"",0),_xlfn.XLOOKUP($AN343,プルダウン用!$AQ$3:$AQ$12,プルダウン用!AU$3:AU$12,"",0))</f>
        <v/>
      </c>
      <c r="AR343" s="79"/>
    </row>
    <row r="344" spans="2:44" ht="23.25" customHeight="1" x14ac:dyDescent="0.15">
      <c r="B344" s="54" t="str">
        <f t="shared" si="5"/>
        <v/>
      </c>
      <c r="C344" s="64"/>
      <c r="D344" s="64"/>
      <c r="E344" s="52"/>
      <c r="F344" s="52"/>
      <c r="G344" s="52"/>
      <c r="H344" s="53"/>
      <c r="I344" s="51"/>
      <c r="J344" s="7"/>
      <c r="K344" s="7"/>
      <c r="L344" s="52"/>
      <c r="M344" s="52"/>
      <c r="N344" s="49"/>
      <c r="O344" s="7"/>
      <c r="P344" s="50"/>
      <c r="Q344" s="51"/>
      <c r="R344" s="51"/>
      <c r="S344" s="48"/>
      <c r="T344" s="48"/>
      <c r="U344" s="48"/>
      <c r="V344" s="48"/>
      <c r="W344" s="48"/>
      <c r="X344" s="48"/>
      <c r="Y344" s="54" t="s">
        <v>92</v>
      </c>
      <c r="Z344" s="55" t="str">
        <f>IF(AND($M344="雇用", OR($R344="集中", $R344="期間内"),$N344&lt;&gt;"その他"),"担当開始日要追記",_xlfn.XLOOKUP($P344,プルダウン用!$S$3:$S$12,プルダウン用!T$3:T$12,"",0))</f>
        <v/>
      </c>
      <c r="AA344" s="55" t="str">
        <f>IF(AND($M344="雇用", OR($R344="集中", $R344="期間内"),$N344&lt;&gt;"その他"),"担当終了日要追記",_xlfn.XLOOKUP($P344,プルダウン用!$S$3:$S$12,プルダウン用!U$3:U$12,"",0))</f>
        <v/>
      </c>
      <c r="AB344" s="49"/>
      <c r="AC344" s="49"/>
      <c r="AD344" s="7"/>
      <c r="AE344" s="7"/>
      <c r="AF344" s="49"/>
      <c r="AG344" s="49"/>
      <c r="AH344" s="85" t="str">
        <f>_xlfn.XLOOKUP($AG344,プルダウン用!$AC$3:$AC$10,プルダウン用!AD$3:AD$10,"",0)</f>
        <v/>
      </c>
      <c r="AI344" s="85" t="str">
        <f>_xlfn.XLOOKUP($AG344,プルダウン用!$AC$3:$AC$10,プルダウン用!AE$3:AE$10,"",0)</f>
        <v/>
      </c>
      <c r="AJ344" s="85" t="str">
        <f>_xlfn.XLOOKUP($AG344,プルダウン用!$AC$3:$AC$10,プルダウン用!AF$3:AF$10,"",0)</f>
        <v/>
      </c>
      <c r="AK344" s="63"/>
      <c r="AL344" s="53"/>
      <c r="AM344" s="49"/>
      <c r="AN344" s="69" t="str">
        <f>IF($AM344="謝金経費に同じ",_xlfn.XLOOKUP(AG344,プルダウン用!$AQ$3:$AQ$12,プルダウン用!$AR$3:$AR$12,"",0),_xlfn.XLOOKUP($AM344,プルダウン用!$AH$3:$AH$5,プルダウン用!$AI$3:$AI$5,""))</f>
        <v/>
      </c>
      <c r="AO344" s="85" t="str">
        <f>IF($AN344="学内非常勤講師",_xlfn.XLOOKUP($N344,プルダウン用!$AW$3:$AW$7,プルダウン用!AX$3:AX$7,"",0),_xlfn.XLOOKUP($AN344,プルダウン用!$AQ$3:$AQ$12,プルダウン用!AS$3:AS$12,"",0))</f>
        <v/>
      </c>
      <c r="AP344" s="85" t="str">
        <f>IF($AN344="学内非常勤講師",_xlfn.XLOOKUP($N344,プルダウン用!$AW$3:$AW$7,プルダウン用!AY$3:AY$7,"",0),_xlfn.XLOOKUP($AN344,プルダウン用!$AQ$3:$AQ$12,プルダウン用!AT$3:AT$12,"",0))</f>
        <v/>
      </c>
      <c r="AQ344" s="85" t="str">
        <f>IF($AN344="学内非常勤講師",_xlfn.XLOOKUP($N344,プルダウン用!$AW$3:$AW$7,プルダウン用!AZ$3:AZ$7,"",0),_xlfn.XLOOKUP($AN344,プルダウン用!$AQ$3:$AQ$12,プルダウン用!AU$3:AU$12,"",0))</f>
        <v/>
      </c>
      <c r="AR344" s="79"/>
    </row>
    <row r="345" spans="2:44" ht="23.25" customHeight="1" x14ac:dyDescent="0.15">
      <c r="B345" s="54" t="str">
        <f t="shared" si="5"/>
        <v/>
      </c>
      <c r="C345" s="64"/>
      <c r="D345" s="64"/>
      <c r="E345" s="52"/>
      <c r="F345" s="52"/>
      <c r="G345" s="52"/>
      <c r="H345" s="53"/>
      <c r="I345" s="51"/>
      <c r="J345" s="7"/>
      <c r="K345" s="7"/>
      <c r="L345" s="52"/>
      <c r="M345" s="52"/>
      <c r="N345" s="49"/>
      <c r="O345" s="7"/>
      <c r="P345" s="50"/>
      <c r="Q345" s="51"/>
      <c r="R345" s="51"/>
      <c r="S345" s="48"/>
      <c r="T345" s="48"/>
      <c r="U345" s="48"/>
      <c r="V345" s="48"/>
      <c r="W345" s="48"/>
      <c r="X345" s="48"/>
      <c r="Y345" s="54" t="s">
        <v>92</v>
      </c>
      <c r="Z345" s="55" t="str">
        <f>IF(AND($M345="雇用", OR($R345="集中", $R345="期間内"),$N345&lt;&gt;"その他"),"担当開始日要追記",_xlfn.XLOOKUP($P345,プルダウン用!$S$3:$S$12,プルダウン用!T$3:T$12,"",0))</f>
        <v/>
      </c>
      <c r="AA345" s="55" t="str">
        <f>IF(AND($M345="雇用", OR($R345="集中", $R345="期間内"),$N345&lt;&gt;"その他"),"担当終了日要追記",_xlfn.XLOOKUP($P345,プルダウン用!$S$3:$S$12,プルダウン用!U$3:U$12,"",0))</f>
        <v/>
      </c>
      <c r="AB345" s="49"/>
      <c r="AC345" s="49"/>
      <c r="AD345" s="7"/>
      <c r="AE345" s="7"/>
      <c r="AF345" s="49"/>
      <c r="AG345" s="49"/>
      <c r="AH345" s="85" t="str">
        <f>_xlfn.XLOOKUP($AG345,プルダウン用!$AC$3:$AC$10,プルダウン用!AD$3:AD$10,"",0)</f>
        <v/>
      </c>
      <c r="AI345" s="85" t="str">
        <f>_xlfn.XLOOKUP($AG345,プルダウン用!$AC$3:$AC$10,プルダウン用!AE$3:AE$10,"",0)</f>
        <v/>
      </c>
      <c r="AJ345" s="85" t="str">
        <f>_xlfn.XLOOKUP($AG345,プルダウン用!$AC$3:$AC$10,プルダウン用!AF$3:AF$10,"",0)</f>
        <v/>
      </c>
      <c r="AK345" s="63"/>
      <c r="AL345" s="53"/>
      <c r="AM345" s="49"/>
      <c r="AN345" s="69" t="str">
        <f>IF($AM345="謝金経費に同じ",_xlfn.XLOOKUP(AG345,プルダウン用!$AQ$3:$AQ$12,プルダウン用!$AR$3:$AR$12,"",0),_xlfn.XLOOKUP($AM345,プルダウン用!$AH$3:$AH$5,プルダウン用!$AI$3:$AI$5,""))</f>
        <v/>
      </c>
      <c r="AO345" s="85" t="str">
        <f>IF($AN345="学内非常勤講師",_xlfn.XLOOKUP($N345,プルダウン用!$AW$3:$AW$7,プルダウン用!AX$3:AX$7,"",0),_xlfn.XLOOKUP($AN345,プルダウン用!$AQ$3:$AQ$12,プルダウン用!AS$3:AS$12,"",0))</f>
        <v/>
      </c>
      <c r="AP345" s="85" t="str">
        <f>IF($AN345="学内非常勤講師",_xlfn.XLOOKUP($N345,プルダウン用!$AW$3:$AW$7,プルダウン用!AY$3:AY$7,"",0),_xlfn.XLOOKUP($AN345,プルダウン用!$AQ$3:$AQ$12,プルダウン用!AT$3:AT$12,"",0))</f>
        <v/>
      </c>
      <c r="AQ345" s="85" t="str">
        <f>IF($AN345="学内非常勤講師",_xlfn.XLOOKUP($N345,プルダウン用!$AW$3:$AW$7,プルダウン用!AZ$3:AZ$7,"",0),_xlfn.XLOOKUP($AN345,プルダウン用!$AQ$3:$AQ$12,プルダウン用!AU$3:AU$12,"",0))</f>
        <v/>
      </c>
      <c r="AR345" s="79"/>
    </row>
    <row r="346" spans="2:44" ht="23.25" customHeight="1" x14ac:dyDescent="0.15">
      <c r="B346" s="54" t="str">
        <f t="shared" si="5"/>
        <v/>
      </c>
      <c r="C346" s="64"/>
      <c r="D346" s="64"/>
      <c r="E346" s="52"/>
      <c r="F346" s="52"/>
      <c r="G346" s="52"/>
      <c r="H346" s="53"/>
      <c r="I346" s="51"/>
      <c r="J346" s="7"/>
      <c r="K346" s="7"/>
      <c r="L346" s="52"/>
      <c r="M346" s="52"/>
      <c r="N346" s="49"/>
      <c r="O346" s="7"/>
      <c r="P346" s="50"/>
      <c r="Q346" s="51"/>
      <c r="R346" s="51"/>
      <c r="S346" s="48"/>
      <c r="T346" s="48"/>
      <c r="U346" s="48"/>
      <c r="V346" s="48"/>
      <c r="W346" s="48"/>
      <c r="X346" s="48"/>
      <c r="Y346" s="54" t="s">
        <v>92</v>
      </c>
      <c r="Z346" s="55" t="str">
        <f>IF(AND($M346="雇用", OR($R346="集中", $R346="期間内"),$N346&lt;&gt;"その他"),"担当開始日要追記",_xlfn.XLOOKUP($P346,プルダウン用!$S$3:$S$12,プルダウン用!T$3:T$12,"",0))</f>
        <v/>
      </c>
      <c r="AA346" s="55" t="str">
        <f>IF(AND($M346="雇用", OR($R346="集中", $R346="期間内"),$N346&lt;&gt;"その他"),"担当終了日要追記",_xlfn.XLOOKUP($P346,プルダウン用!$S$3:$S$12,プルダウン用!U$3:U$12,"",0))</f>
        <v/>
      </c>
      <c r="AB346" s="49"/>
      <c r="AC346" s="49"/>
      <c r="AD346" s="7"/>
      <c r="AE346" s="7"/>
      <c r="AF346" s="49"/>
      <c r="AG346" s="49"/>
      <c r="AH346" s="85" t="str">
        <f>_xlfn.XLOOKUP($AG346,プルダウン用!$AC$3:$AC$10,プルダウン用!AD$3:AD$10,"",0)</f>
        <v/>
      </c>
      <c r="AI346" s="85" t="str">
        <f>_xlfn.XLOOKUP($AG346,プルダウン用!$AC$3:$AC$10,プルダウン用!AE$3:AE$10,"",0)</f>
        <v/>
      </c>
      <c r="AJ346" s="85" t="str">
        <f>_xlfn.XLOOKUP($AG346,プルダウン用!$AC$3:$AC$10,プルダウン用!AF$3:AF$10,"",0)</f>
        <v/>
      </c>
      <c r="AK346" s="63"/>
      <c r="AL346" s="53"/>
      <c r="AM346" s="49"/>
      <c r="AN346" s="69" t="str">
        <f>IF($AM346="謝金経費に同じ",_xlfn.XLOOKUP(AG346,プルダウン用!$AQ$3:$AQ$12,プルダウン用!$AR$3:$AR$12,"",0),_xlfn.XLOOKUP($AM346,プルダウン用!$AH$3:$AH$5,プルダウン用!$AI$3:$AI$5,""))</f>
        <v/>
      </c>
      <c r="AO346" s="85" t="str">
        <f>IF($AN346="学内非常勤講師",_xlfn.XLOOKUP($N346,プルダウン用!$AW$3:$AW$7,プルダウン用!AX$3:AX$7,"",0),_xlfn.XLOOKUP($AN346,プルダウン用!$AQ$3:$AQ$12,プルダウン用!AS$3:AS$12,"",0))</f>
        <v/>
      </c>
      <c r="AP346" s="85" t="str">
        <f>IF($AN346="学内非常勤講師",_xlfn.XLOOKUP($N346,プルダウン用!$AW$3:$AW$7,プルダウン用!AY$3:AY$7,"",0),_xlfn.XLOOKUP($AN346,プルダウン用!$AQ$3:$AQ$12,プルダウン用!AT$3:AT$12,"",0))</f>
        <v/>
      </c>
      <c r="AQ346" s="85" t="str">
        <f>IF($AN346="学内非常勤講師",_xlfn.XLOOKUP($N346,プルダウン用!$AW$3:$AW$7,プルダウン用!AZ$3:AZ$7,"",0),_xlfn.XLOOKUP($AN346,プルダウン用!$AQ$3:$AQ$12,プルダウン用!AU$3:AU$12,"",0))</f>
        <v/>
      </c>
      <c r="AR346" s="79"/>
    </row>
    <row r="347" spans="2:44" ht="23.25" customHeight="1" x14ac:dyDescent="0.15">
      <c r="B347" s="54" t="str">
        <f t="shared" si="5"/>
        <v/>
      </c>
      <c r="C347" s="64"/>
      <c r="D347" s="64"/>
      <c r="E347" s="52"/>
      <c r="F347" s="52"/>
      <c r="G347" s="52"/>
      <c r="H347" s="53"/>
      <c r="I347" s="51"/>
      <c r="J347" s="7"/>
      <c r="K347" s="7"/>
      <c r="L347" s="52"/>
      <c r="M347" s="52"/>
      <c r="N347" s="49"/>
      <c r="O347" s="7"/>
      <c r="P347" s="50"/>
      <c r="Q347" s="51"/>
      <c r="R347" s="51"/>
      <c r="S347" s="48"/>
      <c r="T347" s="48"/>
      <c r="U347" s="48"/>
      <c r="V347" s="48"/>
      <c r="W347" s="48"/>
      <c r="X347" s="48"/>
      <c r="Y347" s="54" t="s">
        <v>92</v>
      </c>
      <c r="Z347" s="55" t="str">
        <f>IF(AND($M347="雇用", OR($R347="集中", $R347="期間内"),$N347&lt;&gt;"その他"),"担当開始日要追記",_xlfn.XLOOKUP($P347,プルダウン用!$S$3:$S$12,プルダウン用!T$3:T$12,"",0))</f>
        <v/>
      </c>
      <c r="AA347" s="55" t="str">
        <f>IF(AND($M347="雇用", OR($R347="集中", $R347="期間内"),$N347&lt;&gt;"その他"),"担当終了日要追記",_xlfn.XLOOKUP($P347,プルダウン用!$S$3:$S$12,プルダウン用!U$3:U$12,"",0))</f>
        <v/>
      </c>
      <c r="AB347" s="49"/>
      <c r="AC347" s="49"/>
      <c r="AD347" s="7"/>
      <c r="AE347" s="7"/>
      <c r="AF347" s="49"/>
      <c r="AG347" s="49"/>
      <c r="AH347" s="85" t="str">
        <f>_xlfn.XLOOKUP($AG347,プルダウン用!$AC$3:$AC$10,プルダウン用!AD$3:AD$10,"",0)</f>
        <v/>
      </c>
      <c r="AI347" s="85" t="str">
        <f>_xlfn.XLOOKUP($AG347,プルダウン用!$AC$3:$AC$10,プルダウン用!AE$3:AE$10,"",0)</f>
        <v/>
      </c>
      <c r="AJ347" s="85" t="str">
        <f>_xlfn.XLOOKUP($AG347,プルダウン用!$AC$3:$AC$10,プルダウン用!AF$3:AF$10,"",0)</f>
        <v/>
      </c>
      <c r="AK347" s="63"/>
      <c r="AL347" s="53"/>
      <c r="AM347" s="49"/>
      <c r="AN347" s="69" t="str">
        <f>IF($AM347="謝金経費に同じ",_xlfn.XLOOKUP(AG347,プルダウン用!$AQ$3:$AQ$12,プルダウン用!$AR$3:$AR$12,"",0),_xlfn.XLOOKUP($AM347,プルダウン用!$AH$3:$AH$5,プルダウン用!$AI$3:$AI$5,""))</f>
        <v/>
      </c>
      <c r="AO347" s="85" t="str">
        <f>IF($AN347="学内非常勤講師",_xlfn.XLOOKUP($N347,プルダウン用!$AW$3:$AW$7,プルダウン用!AX$3:AX$7,"",0),_xlfn.XLOOKUP($AN347,プルダウン用!$AQ$3:$AQ$12,プルダウン用!AS$3:AS$12,"",0))</f>
        <v/>
      </c>
      <c r="AP347" s="85" t="str">
        <f>IF($AN347="学内非常勤講師",_xlfn.XLOOKUP($N347,プルダウン用!$AW$3:$AW$7,プルダウン用!AY$3:AY$7,"",0),_xlfn.XLOOKUP($AN347,プルダウン用!$AQ$3:$AQ$12,プルダウン用!AT$3:AT$12,"",0))</f>
        <v/>
      </c>
      <c r="AQ347" s="85" t="str">
        <f>IF($AN347="学内非常勤講師",_xlfn.XLOOKUP($N347,プルダウン用!$AW$3:$AW$7,プルダウン用!AZ$3:AZ$7,"",0),_xlfn.XLOOKUP($AN347,プルダウン用!$AQ$3:$AQ$12,プルダウン用!AU$3:AU$12,"",0))</f>
        <v/>
      </c>
      <c r="AR347" s="79"/>
    </row>
    <row r="348" spans="2:44" ht="23.25" customHeight="1" x14ac:dyDescent="0.15">
      <c r="B348" s="54" t="str">
        <f t="shared" si="5"/>
        <v/>
      </c>
      <c r="C348" s="64"/>
      <c r="D348" s="64"/>
      <c r="E348" s="52"/>
      <c r="F348" s="52"/>
      <c r="G348" s="52"/>
      <c r="H348" s="53"/>
      <c r="I348" s="51"/>
      <c r="J348" s="7"/>
      <c r="K348" s="7"/>
      <c r="L348" s="52"/>
      <c r="M348" s="52"/>
      <c r="N348" s="49"/>
      <c r="O348" s="7"/>
      <c r="P348" s="50"/>
      <c r="Q348" s="51"/>
      <c r="R348" s="51"/>
      <c r="S348" s="48"/>
      <c r="T348" s="48"/>
      <c r="U348" s="48"/>
      <c r="V348" s="48"/>
      <c r="W348" s="48"/>
      <c r="X348" s="48"/>
      <c r="Y348" s="54" t="s">
        <v>92</v>
      </c>
      <c r="Z348" s="55" t="str">
        <f>IF(AND($M348="雇用", OR($R348="集中", $R348="期間内"),$N348&lt;&gt;"その他"),"担当開始日要追記",_xlfn.XLOOKUP($P348,プルダウン用!$S$3:$S$12,プルダウン用!T$3:T$12,"",0))</f>
        <v/>
      </c>
      <c r="AA348" s="55" t="str">
        <f>IF(AND($M348="雇用", OR($R348="集中", $R348="期間内"),$N348&lt;&gt;"その他"),"担当終了日要追記",_xlfn.XLOOKUP($P348,プルダウン用!$S$3:$S$12,プルダウン用!U$3:U$12,"",0))</f>
        <v/>
      </c>
      <c r="AB348" s="49"/>
      <c r="AC348" s="49"/>
      <c r="AD348" s="7"/>
      <c r="AE348" s="7"/>
      <c r="AF348" s="49"/>
      <c r="AG348" s="49"/>
      <c r="AH348" s="85" t="str">
        <f>_xlfn.XLOOKUP($AG348,プルダウン用!$AC$3:$AC$10,プルダウン用!AD$3:AD$10,"",0)</f>
        <v/>
      </c>
      <c r="AI348" s="85" t="str">
        <f>_xlfn.XLOOKUP($AG348,プルダウン用!$AC$3:$AC$10,プルダウン用!AE$3:AE$10,"",0)</f>
        <v/>
      </c>
      <c r="AJ348" s="85" t="str">
        <f>_xlfn.XLOOKUP($AG348,プルダウン用!$AC$3:$AC$10,プルダウン用!AF$3:AF$10,"",0)</f>
        <v/>
      </c>
      <c r="AK348" s="63"/>
      <c r="AL348" s="53"/>
      <c r="AM348" s="49"/>
      <c r="AN348" s="69" t="str">
        <f>IF($AM348="謝金経費に同じ",_xlfn.XLOOKUP(AG348,プルダウン用!$AQ$3:$AQ$12,プルダウン用!$AR$3:$AR$12,"",0),_xlfn.XLOOKUP($AM348,プルダウン用!$AH$3:$AH$5,プルダウン用!$AI$3:$AI$5,""))</f>
        <v/>
      </c>
      <c r="AO348" s="85" t="str">
        <f>IF($AN348="学内非常勤講師",_xlfn.XLOOKUP($N348,プルダウン用!$AW$3:$AW$7,プルダウン用!AX$3:AX$7,"",0),_xlfn.XLOOKUP($AN348,プルダウン用!$AQ$3:$AQ$12,プルダウン用!AS$3:AS$12,"",0))</f>
        <v/>
      </c>
      <c r="AP348" s="85" t="str">
        <f>IF($AN348="学内非常勤講師",_xlfn.XLOOKUP($N348,プルダウン用!$AW$3:$AW$7,プルダウン用!AY$3:AY$7,"",0),_xlfn.XLOOKUP($AN348,プルダウン用!$AQ$3:$AQ$12,プルダウン用!AT$3:AT$12,"",0))</f>
        <v/>
      </c>
      <c r="AQ348" s="85" t="str">
        <f>IF($AN348="学内非常勤講師",_xlfn.XLOOKUP($N348,プルダウン用!$AW$3:$AW$7,プルダウン用!AZ$3:AZ$7,"",0),_xlfn.XLOOKUP($AN348,プルダウン用!$AQ$3:$AQ$12,プルダウン用!AU$3:AU$12,"",0))</f>
        <v/>
      </c>
      <c r="AR348" s="79"/>
    </row>
    <row r="349" spans="2:44" ht="23.25" customHeight="1" x14ac:dyDescent="0.15">
      <c r="B349" s="54" t="str">
        <f t="shared" si="5"/>
        <v/>
      </c>
      <c r="C349" s="64"/>
      <c r="D349" s="64"/>
      <c r="E349" s="52"/>
      <c r="F349" s="52"/>
      <c r="G349" s="52"/>
      <c r="H349" s="53"/>
      <c r="I349" s="51"/>
      <c r="J349" s="7"/>
      <c r="K349" s="7"/>
      <c r="L349" s="52"/>
      <c r="M349" s="52"/>
      <c r="N349" s="49"/>
      <c r="O349" s="7"/>
      <c r="P349" s="50"/>
      <c r="Q349" s="51"/>
      <c r="R349" s="51"/>
      <c r="S349" s="48"/>
      <c r="T349" s="48"/>
      <c r="U349" s="48"/>
      <c r="V349" s="48"/>
      <c r="W349" s="48"/>
      <c r="X349" s="48"/>
      <c r="Y349" s="54" t="s">
        <v>92</v>
      </c>
      <c r="Z349" s="55" t="str">
        <f>IF(AND($M349="雇用", OR($R349="集中", $R349="期間内"),$N349&lt;&gt;"その他"),"担当開始日要追記",_xlfn.XLOOKUP($P349,プルダウン用!$S$3:$S$12,プルダウン用!T$3:T$12,"",0))</f>
        <v/>
      </c>
      <c r="AA349" s="55" t="str">
        <f>IF(AND($M349="雇用", OR($R349="集中", $R349="期間内"),$N349&lt;&gt;"その他"),"担当終了日要追記",_xlfn.XLOOKUP($P349,プルダウン用!$S$3:$S$12,プルダウン用!U$3:U$12,"",0))</f>
        <v/>
      </c>
      <c r="AB349" s="49"/>
      <c r="AC349" s="49"/>
      <c r="AD349" s="7"/>
      <c r="AE349" s="7"/>
      <c r="AF349" s="49"/>
      <c r="AG349" s="49"/>
      <c r="AH349" s="85" t="str">
        <f>_xlfn.XLOOKUP($AG349,プルダウン用!$AC$3:$AC$10,プルダウン用!AD$3:AD$10,"",0)</f>
        <v/>
      </c>
      <c r="AI349" s="85" t="str">
        <f>_xlfn.XLOOKUP($AG349,プルダウン用!$AC$3:$AC$10,プルダウン用!AE$3:AE$10,"",0)</f>
        <v/>
      </c>
      <c r="AJ349" s="85" t="str">
        <f>_xlfn.XLOOKUP($AG349,プルダウン用!$AC$3:$AC$10,プルダウン用!AF$3:AF$10,"",0)</f>
        <v/>
      </c>
      <c r="AK349" s="63"/>
      <c r="AL349" s="53"/>
      <c r="AM349" s="49"/>
      <c r="AN349" s="69" t="str">
        <f>IF($AM349="謝金経費に同じ",_xlfn.XLOOKUP(AG349,プルダウン用!$AQ$3:$AQ$12,プルダウン用!$AR$3:$AR$12,"",0),_xlfn.XLOOKUP($AM349,プルダウン用!$AH$3:$AH$5,プルダウン用!$AI$3:$AI$5,""))</f>
        <v/>
      </c>
      <c r="AO349" s="85" t="str">
        <f>IF($AN349="学内非常勤講師",_xlfn.XLOOKUP($N349,プルダウン用!$AW$3:$AW$7,プルダウン用!AX$3:AX$7,"",0),_xlfn.XLOOKUP($AN349,プルダウン用!$AQ$3:$AQ$12,プルダウン用!AS$3:AS$12,"",0))</f>
        <v/>
      </c>
      <c r="AP349" s="85" t="str">
        <f>IF($AN349="学内非常勤講師",_xlfn.XLOOKUP($N349,プルダウン用!$AW$3:$AW$7,プルダウン用!AY$3:AY$7,"",0),_xlfn.XLOOKUP($AN349,プルダウン用!$AQ$3:$AQ$12,プルダウン用!AT$3:AT$12,"",0))</f>
        <v/>
      </c>
      <c r="AQ349" s="85" t="str">
        <f>IF($AN349="学内非常勤講師",_xlfn.XLOOKUP($N349,プルダウン用!$AW$3:$AW$7,プルダウン用!AZ$3:AZ$7,"",0),_xlfn.XLOOKUP($AN349,プルダウン用!$AQ$3:$AQ$12,プルダウン用!AU$3:AU$12,"",0))</f>
        <v/>
      </c>
      <c r="AR349" s="79"/>
    </row>
    <row r="350" spans="2:44" ht="23.25" customHeight="1" x14ac:dyDescent="0.15">
      <c r="B350" s="54" t="str">
        <f t="shared" si="5"/>
        <v/>
      </c>
      <c r="C350" s="64"/>
      <c r="D350" s="64"/>
      <c r="E350" s="52"/>
      <c r="F350" s="52"/>
      <c r="G350" s="52"/>
      <c r="H350" s="53"/>
      <c r="I350" s="51"/>
      <c r="J350" s="7"/>
      <c r="K350" s="7"/>
      <c r="L350" s="52"/>
      <c r="M350" s="52"/>
      <c r="N350" s="49"/>
      <c r="O350" s="7"/>
      <c r="P350" s="50"/>
      <c r="Q350" s="51"/>
      <c r="R350" s="51"/>
      <c r="S350" s="48"/>
      <c r="T350" s="48"/>
      <c r="U350" s="48"/>
      <c r="V350" s="48"/>
      <c r="W350" s="48"/>
      <c r="X350" s="48"/>
      <c r="Y350" s="54" t="s">
        <v>92</v>
      </c>
      <c r="Z350" s="55" t="str">
        <f>IF(AND($M350="雇用", OR($R350="集中", $R350="期間内"),$N350&lt;&gt;"その他"),"担当開始日要追記",_xlfn.XLOOKUP($P350,プルダウン用!$S$3:$S$12,プルダウン用!T$3:T$12,"",0))</f>
        <v/>
      </c>
      <c r="AA350" s="55" t="str">
        <f>IF(AND($M350="雇用", OR($R350="集中", $R350="期間内"),$N350&lt;&gt;"その他"),"担当終了日要追記",_xlfn.XLOOKUP($P350,プルダウン用!$S$3:$S$12,プルダウン用!U$3:U$12,"",0))</f>
        <v/>
      </c>
      <c r="AB350" s="49"/>
      <c r="AC350" s="49"/>
      <c r="AD350" s="7"/>
      <c r="AE350" s="7"/>
      <c r="AF350" s="49"/>
      <c r="AG350" s="49"/>
      <c r="AH350" s="85" t="str">
        <f>_xlfn.XLOOKUP($AG350,プルダウン用!$AC$3:$AC$10,プルダウン用!AD$3:AD$10,"",0)</f>
        <v/>
      </c>
      <c r="AI350" s="85" t="str">
        <f>_xlfn.XLOOKUP($AG350,プルダウン用!$AC$3:$AC$10,プルダウン用!AE$3:AE$10,"",0)</f>
        <v/>
      </c>
      <c r="AJ350" s="85" t="str">
        <f>_xlfn.XLOOKUP($AG350,プルダウン用!$AC$3:$AC$10,プルダウン用!AF$3:AF$10,"",0)</f>
        <v/>
      </c>
      <c r="AK350" s="63"/>
      <c r="AL350" s="53"/>
      <c r="AM350" s="49"/>
      <c r="AN350" s="69" t="str">
        <f>IF($AM350="謝金経費に同じ",_xlfn.XLOOKUP(AG350,プルダウン用!$AQ$3:$AQ$12,プルダウン用!$AR$3:$AR$12,"",0),_xlfn.XLOOKUP($AM350,プルダウン用!$AH$3:$AH$5,プルダウン用!$AI$3:$AI$5,""))</f>
        <v/>
      </c>
      <c r="AO350" s="85" t="str">
        <f>IF($AN350="学内非常勤講師",_xlfn.XLOOKUP($N350,プルダウン用!$AW$3:$AW$7,プルダウン用!AX$3:AX$7,"",0),_xlfn.XLOOKUP($AN350,プルダウン用!$AQ$3:$AQ$12,プルダウン用!AS$3:AS$12,"",0))</f>
        <v/>
      </c>
      <c r="AP350" s="85" t="str">
        <f>IF($AN350="学内非常勤講師",_xlfn.XLOOKUP($N350,プルダウン用!$AW$3:$AW$7,プルダウン用!AY$3:AY$7,"",0),_xlfn.XLOOKUP($AN350,プルダウン用!$AQ$3:$AQ$12,プルダウン用!AT$3:AT$12,"",0))</f>
        <v/>
      </c>
      <c r="AQ350" s="85" t="str">
        <f>IF($AN350="学内非常勤講師",_xlfn.XLOOKUP($N350,プルダウン用!$AW$3:$AW$7,プルダウン用!AZ$3:AZ$7,"",0),_xlfn.XLOOKUP($AN350,プルダウン用!$AQ$3:$AQ$12,プルダウン用!AU$3:AU$12,"",0))</f>
        <v/>
      </c>
      <c r="AR350" s="79"/>
    </row>
    <row r="351" spans="2:44" ht="23.25" customHeight="1" x14ac:dyDescent="0.15">
      <c r="B351" s="54" t="str">
        <f t="shared" si="5"/>
        <v/>
      </c>
      <c r="C351" s="64"/>
      <c r="D351" s="64"/>
      <c r="E351" s="52"/>
      <c r="F351" s="52"/>
      <c r="G351" s="52"/>
      <c r="H351" s="53"/>
      <c r="I351" s="51"/>
      <c r="J351" s="7"/>
      <c r="K351" s="7"/>
      <c r="L351" s="52"/>
      <c r="M351" s="52"/>
      <c r="N351" s="49"/>
      <c r="O351" s="7"/>
      <c r="P351" s="50"/>
      <c r="Q351" s="51"/>
      <c r="R351" s="51"/>
      <c r="S351" s="48"/>
      <c r="T351" s="48"/>
      <c r="U351" s="48"/>
      <c r="V351" s="48"/>
      <c r="W351" s="48"/>
      <c r="X351" s="48"/>
      <c r="Y351" s="54" t="s">
        <v>92</v>
      </c>
      <c r="Z351" s="55" t="str">
        <f>IF(AND($M351="雇用", OR($R351="集中", $R351="期間内"),$N351&lt;&gt;"その他"),"担当開始日要追記",_xlfn.XLOOKUP($P351,プルダウン用!$S$3:$S$12,プルダウン用!T$3:T$12,"",0))</f>
        <v/>
      </c>
      <c r="AA351" s="55" t="str">
        <f>IF(AND($M351="雇用", OR($R351="集中", $R351="期間内"),$N351&lt;&gt;"その他"),"担当終了日要追記",_xlfn.XLOOKUP($P351,プルダウン用!$S$3:$S$12,プルダウン用!U$3:U$12,"",0))</f>
        <v/>
      </c>
      <c r="AB351" s="49"/>
      <c r="AC351" s="49"/>
      <c r="AD351" s="7"/>
      <c r="AE351" s="7"/>
      <c r="AF351" s="49"/>
      <c r="AG351" s="49"/>
      <c r="AH351" s="85" t="str">
        <f>_xlfn.XLOOKUP($AG351,プルダウン用!$AC$3:$AC$10,プルダウン用!AD$3:AD$10,"",0)</f>
        <v/>
      </c>
      <c r="AI351" s="85" t="str">
        <f>_xlfn.XLOOKUP($AG351,プルダウン用!$AC$3:$AC$10,プルダウン用!AE$3:AE$10,"",0)</f>
        <v/>
      </c>
      <c r="AJ351" s="85" t="str">
        <f>_xlfn.XLOOKUP($AG351,プルダウン用!$AC$3:$AC$10,プルダウン用!AF$3:AF$10,"",0)</f>
        <v/>
      </c>
      <c r="AK351" s="63"/>
      <c r="AL351" s="53"/>
      <c r="AM351" s="49"/>
      <c r="AN351" s="69" t="str">
        <f>IF($AM351="謝金経費に同じ",_xlfn.XLOOKUP(AG351,プルダウン用!$AQ$3:$AQ$12,プルダウン用!$AR$3:$AR$12,"",0),_xlfn.XLOOKUP($AM351,プルダウン用!$AH$3:$AH$5,プルダウン用!$AI$3:$AI$5,""))</f>
        <v/>
      </c>
      <c r="AO351" s="85" t="str">
        <f>IF($AN351="学内非常勤講師",_xlfn.XLOOKUP($N351,プルダウン用!$AW$3:$AW$7,プルダウン用!AX$3:AX$7,"",0),_xlfn.XLOOKUP($AN351,プルダウン用!$AQ$3:$AQ$12,プルダウン用!AS$3:AS$12,"",0))</f>
        <v/>
      </c>
      <c r="AP351" s="85" t="str">
        <f>IF($AN351="学内非常勤講師",_xlfn.XLOOKUP($N351,プルダウン用!$AW$3:$AW$7,プルダウン用!AY$3:AY$7,"",0),_xlfn.XLOOKUP($AN351,プルダウン用!$AQ$3:$AQ$12,プルダウン用!AT$3:AT$12,"",0))</f>
        <v/>
      </c>
      <c r="AQ351" s="85" t="str">
        <f>IF($AN351="学内非常勤講師",_xlfn.XLOOKUP($N351,プルダウン用!$AW$3:$AW$7,プルダウン用!AZ$3:AZ$7,"",0),_xlfn.XLOOKUP($AN351,プルダウン用!$AQ$3:$AQ$12,プルダウン用!AU$3:AU$12,"",0))</f>
        <v/>
      </c>
      <c r="AR351" s="79"/>
    </row>
    <row r="352" spans="2:44" ht="23.25" customHeight="1" x14ac:dyDescent="0.15">
      <c r="B352" s="54" t="str">
        <f t="shared" si="5"/>
        <v/>
      </c>
      <c r="C352" s="64"/>
      <c r="D352" s="64"/>
      <c r="E352" s="52"/>
      <c r="F352" s="52"/>
      <c r="G352" s="52"/>
      <c r="H352" s="53"/>
      <c r="I352" s="51"/>
      <c r="J352" s="7"/>
      <c r="K352" s="7"/>
      <c r="L352" s="52"/>
      <c r="M352" s="52"/>
      <c r="N352" s="49"/>
      <c r="O352" s="7"/>
      <c r="P352" s="50"/>
      <c r="Q352" s="51"/>
      <c r="R352" s="51"/>
      <c r="S352" s="48"/>
      <c r="T352" s="48"/>
      <c r="U352" s="48"/>
      <c r="V352" s="48"/>
      <c r="W352" s="48"/>
      <c r="X352" s="48"/>
      <c r="Y352" s="54" t="s">
        <v>92</v>
      </c>
      <c r="Z352" s="55" t="str">
        <f>IF(AND($M352="雇用", OR($R352="集中", $R352="期間内"),$N352&lt;&gt;"その他"),"担当開始日要追記",_xlfn.XLOOKUP($P352,プルダウン用!$S$3:$S$12,プルダウン用!T$3:T$12,"",0))</f>
        <v/>
      </c>
      <c r="AA352" s="55" t="str">
        <f>IF(AND($M352="雇用", OR($R352="集中", $R352="期間内"),$N352&lt;&gt;"その他"),"担当終了日要追記",_xlfn.XLOOKUP($P352,プルダウン用!$S$3:$S$12,プルダウン用!U$3:U$12,"",0))</f>
        <v/>
      </c>
      <c r="AB352" s="49"/>
      <c r="AC352" s="49"/>
      <c r="AD352" s="7"/>
      <c r="AE352" s="7"/>
      <c r="AF352" s="49"/>
      <c r="AG352" s="49"/>
      <c r="AH352" s="85" t="str">
        <f>_xlfn.XLOOKUP($AG352,プルダウン用!$AC$3:$AC$10,プルダウン用!AD$3:AD$10,"",0)</f>
        <v/>
      </c>
      <c r="AI352" s="85" t="str">
        <f>_xlfn.XLOOKUP($AG352,プルダウン用!$AC$3:$AC$10,プルダウン用!AE$3:AE$10,"",0)</f>
        <v/>
      </c>
      <c r="AJ352" s="85" t="str">
        <f>_xlfn.XLOOKUP($AG352,プルダウン用!$AC$3:$AC$10,プルダウン用!AF$3:AF$10,"",0)</f>
        <v/>
      </c>
      <c r="AK352" s="63"/>
      <c r="AL352" s="53"/>
      <c r="AM352" s="49"/>
      <c r="AN352" s="69" t="str">
        <f>IF($AM352="謝金経費に同じ",_xlfn.XLOOKUP(AG352,プルダウン用!$AQ$3:$AQ$12,プルダウン用!$AR$3:$AR$12,"",0),_xlfn.XLOOKUP($AM352,プルダウン用!$AH$3:$AH$5,プルダウン用!$AI$3:$AI$5,""))</f>
        <v/>
      </c>
      <c r="AO352" s="85" t="str">
        <f>IF($AN352="学内非常勤講師",_xlfn.XLOOKUP($N352,プルダウン用!$AW$3:$AW$7,プルダウン用!AX$3:AX$7,"",0),_xlfn.XLOOKUP($AN352,プルダウン用!$AQ$3:$AQ$12,プルダウン用!AS$3:AS$12,"",0))</f>
        <v/>
      </c>
      <c r="AP352" s="85" t="str">
        <f>IF($AN352="学内非常勤講師",_xlfn.XLOOKUP($N352,プルダウン用!$AW$3:$AW$7,プルダウン用!AY$3:AY$7,"",0),_xlfn.XLOOKUP($AN352,プルダウン用!$AQ$3:$AQ$12,プルダウン用!AT$3:AT$12,"",0))</f>
        <v/>
      </c>
      <c r="AQ352" s="85" t="str">
        <f>IF($AN352="学内非常勤講師",_xlfn.XLOOKUP($N352,プルダウン用!$AW$3:$AW$7,プルダウン用!AZ$3:AZ$7,"",0),_xlfn.XLOOKUP($AN352,プルダウン用!$AQ$3:$AQ$12,プルダウン用!AU$3:AU$12,"",0))</f>
        <v/>
      </c>
      <c r="AR352" s="79"/>
    </row>
    <row r="353" spans="2:44" ht="23.25" customHeight="1" x14ac:dyDescent="0.15">
      <c r="B353" s="54" t="str">
        <f t="shared" si="5"/>
        <v/>
      </c>
      <c r="C353" s="64"/>
      <c r="D353" s="64"/>
      <c r="E353" s="52"/>
      <c r="F353" s="52"/>
      <c r="G353" s="52"/>
      <c r="H353" s="53"/>
      <c r="I353" s="51"/>
      <c r="J353" s="7"/>
      <c r="K353" s="7"/>
      <c r="L353" s="52"/>
      <c r="M353" s="52"/>
      <c r="N353" s="49"/>
      <c r="O353" s="7"/>
      <c r="P353" s="50"/>
      <c r="Q353" s="51"/>
      <c r="R353" s="51"/>
      <c r="S353" s="48"/>
      <c r="T353" s="48"/>
      <c r="U353" s="48"/>
      <c r="V353" s="48"/>
      <c r="W353" s="48"/>
      <c r="X353" s="48"/>
      <c r="Y353" s="54" t="s">
        <v>92</v>
      </c>
      <c r="Z353" s="55" t="str">
        <f>IF(AND($M353="雇用", OR($R353="集中", $R353="期間内"),$N353&lt;&gt;"その他"),"担当開始日要追記",_xlfn.XLOOKUP($P353,プルダウン用!$S$3:$S$12,プルダウン用!T$3:T$12,"",0))</f>
        <v/>
      </c>
      <c r="AA353" s="55" t="str">
        <f>IF(AND($M353="雇用", OR($R353="集中", $R353="期間内"),$N353&lt;&gt;"その他"),"担当終了日要追記",_xlfn.XLOOKUP($P353,プルダウン用!$S$3:$S$12,プルダウン用!U$3:U$12,"",0))</f>
        <v/>
      </c>
      <c r="AB353" s="49"/>
      <c r="AC353" s="49"/>
      <c r="AD353" s="7"/>
      <c r="AE353" s="7"/>
      <c r="AF353" s="49"/>
      <c r="AG353" s="49"/>
      <c r="AH353" s="85" t="str">
        <f>_xlfn.XLOOKUP($AG353,プルダウン用!$AC$3:$AC$10,プルダウン用!AD$3:AD$10,"",0)</f>
        <v/>
      </c>
      <c r="AI353" s="85" t="str">
        <f>_xlfn.XLOOKUP($AG353,プルダウン用!$AC$3:$AC$10,プルダウン用!AE$3:AE$10,"",0)</f>
        <v/>
      </c>
      <c r="AJ353" s="85" t="str">
        <f>_xlfn.XLOOKUP($AG353,プルダウン用!$AC$3:$AC$10,プルダウン用!AF$3:AF$10,"",0)</f>
        <v/>
      </c>
      <c r="AK353" s="63"/>
      <c r="AL353" s="53"/>
      <c r="AM353" s="49"/>
      <c r="AN353" s="69" t="str">
        <f>IF($AM353="謝金経費に同じ",_xlfn.XLOOKUP(AG353,プルダウン用!$AQ$3:$AQ$12,プルダウン用!$AR$3:$AR$12,"",0),_xlfn.XLOOKUP($AM353,プルダウン用!$AH$3:$AH$5,プルダウン用!$AI$3:$AI$5,""))</f>
        <v/>
      </c>
      <c r="AO353" s="85" t="str">
        <f>IF($AN353="学内非常勤講師",_xlfn.XLOOKUP($N353,プルダウン用!$AW$3:$AW$7,プルダウン用!AX$3:AX$7,"",0),_xlfn.XLOOKUP($AN353,プルダウン用!$AQ$3:$AQ$12,プルダウン用!AS$3:AS$12,"",0))</f>
        <v/>
      </c>
      <c r="AP353" s="85" t="str">
        <f>IF($AN353="学内非常勤講師",_xlfn.XLOOKUP($N353,プルダウン用!$AW$3:$AW$7,プルダウン用!AY$3:AY$7,"",0),_xlfn.XLOOKUP($AN353,プルダウン用!$AQ$3:$AQ$12,プルダウン用!AT$3:AT$12,"",0))</f>
        <v/>
      </c>
      <c r="AQ353" s="85" t="str">
        <f>IF($AN353="学内非常勤講師",_xlfn.XLOOKUP($N353,プルダウン用!$AW$3:$AW$7,プルダウン用!AZ$3:AZ$7,"",0),_xlfn.XLOOKUP($AN353,プルダウン用!$AQ$3:$AQ$12,プルダウン用!AU$3:AU$12,"",0))</f>
        <v/>
      </c>
      <c r="AR353" s="79"/>
    </row>
    <row r="354" spans="2:44" ht="23.25" customHeight="1" x14ac:dyDescent="0.15">
      <c r="B354" s="54" t="str">
        <f t="shared" si="5"/>
        <v/>
      </c>
      <c r="C354" s="64"/>
      <c r="D354" s="64"/>
      <c r="E354" s="52"/>
      <c r="F354" s="52"/>
      <c r="G354" s="52"/>
      <c r="H354" s="53"/>
      <c r="I354" s="51"/>
      <c r="J354" s="7"/>
      <c r="K354" s="7"/>
      <c r="L354" s="52"/>
      <c r="M354" s="52"/>
      <c r="N354" s="49"/>
      <c r="O354" s="7"/>
      <c r="P354" s="50"/>
      <c r="Q354" s="51"/>
      <c r="R354" s="51"/>
      <c r="S354" s="48"/>
      <c r="T354" s="48"/>
      <c r="U354" s="48"/>
      <c r="V354" s="48"/>
      <c r="W354" s="48"/>
      <c r="X354" s="48"/>
      <c r="Y354" s="54" t="s">
        <v>92</v>
      </c>
      <c r="Z354" s="55" t="str">
        <f>IF(AND($M354="雇用", OR($R354="集中", $R354="期間内"),$N354&lt;&gt;"その他"),"担当開始日要追記",_xlfn.XLOOKUP($P354,プルダウン用!$S$3:$S$12,プルダウン用!T$3:T$12,"",0))</f>
        <v/>
      </c>
      <c r="AA354" s="55" t="str">
        <f>IF(AND($M354="雇用", OR($R354="集中", $R354="期間内"),$N354&lt;&gt;"その他"),"担当終了日要追記",_xlfn.XLOOKUP($P354,プルダウン用!$S$3:$S$12,プルダウン用!U$3:U$12,"",0))</f>
        <v/>
      </c>
      <c r="AB354" s="49"/>
      <c r="AC354" s="49"/>
      <c r="AD354" s="7"/>
      <c r="AE354" s="7"/>
      <c r="AF354" s="49"/>
      <c r="AG354" s="49"/>
      <c r="AH354" s="85" t="str">
        <f>_xlfn.XLOOKUP($AG354,プルダウン用!$AC$3:$AC$10,プルダウン用!AD$3:AD$10,"",0)</f>
        <v/>
      </c>
      <c r="AI354" s="85" t="str">
        <f>_xlfn.XLOOKUP($AG354,プルダウン用!$AC$3:$AC$10,プルダウン用!AE$3:AE$10,"",0)</f>
        <v/>
      </c>
      <c r="AJ354" s="85" t="str">
        <f>_xlfn.XLOOKUP($AG354,プルダウン用!$AC$3:$AC$10,プルダウン用!AF$3:AF$10,"",0)</f>
        <v/>
      </c>
      <c r="AK354" s="63"/>
      <c r="AL354" s="53"/>
      <c r="AM354" s="49"/>
      <c r="AN354" s="69" t="str">
        <f>IF($AM354="謝金経費に同じ",_xlfn.XLOOKUP(AG354,プルダウン用!$AQ$3:$AQ$12,プルダウン用!$AR$3:$AR$12,"",0),_xlfn.XLOOKUP($AM354,プルダウン用!$AH$3:$AH$5,プルダウン用!$AI$3:$AI$5,""))</f>
        <v/>
      </c>
      <c r="AO354" s="85" t="str">
        <f>IF($AN354="学内非常勤講師",_xlfn.XLOOKUP($N354,プルダウン用!$AW$3:$AW$7,プルダウン用!AX$3:AX$7,"",0),_xlfn.XLOOKUP($AN354,プルダウン用!$AQ$3:$AQ$12,プルダウン用!AS$3:AS$12,"",0))</f>
        <v/>
      </c>
      <c r="AP354" s="85" t="str">
        <f>IF($AN354="学内非常勤講師",_xlfn.XLOOKUP($N354,プルダウン用!$AW$3:$AW$7,プルダウン用!AY$3:AY$7,"",0),_xlfn.XLOOKUP($AN354,プルダウン用!$AQ$3:$AQ$12,プルダウン用!AT$3:AT$12,"",0))</f>
        <v/>
      </c>
      <c r="AQ354" s="85" t="str">
        <f>IF($AN354="学内非常勤講師",_xlfn.XLOOKUP($N354,プルダウン用!$AW$3:$AW$7,プルダウン用!AZ$3:AZ$7,"",0),_xlfn.XLOOKUP($AN354,プルダウン用!$AQ$3:$AQ$12,プルダウン用!AU$3:AU$12,"",0))</f>
        <v/>
      </c>
      <c r="AR354" s="79"/>
    </row>
    <row r="355" spans="2:44" ht="23.25" customHeight="1" x14ac:dyDescent="0.15">
      <c r="B355" s="54" t="str">
        <f t="shared" si="5"/>
        <v/>
      </c>
      <c r="C355" s="64"/>
      <c r="D355" s="64"/>
      <c r="E355" s="52"/>
      <c r="F355" s="52"/>
      <c r="G355" s="52"/>
      <c r="H355" s="53"/>
      <c r="I355" s="51"/>
      <c r="J355" s="7"/>
      <c r="K355" s="7"/>
      <c r="L355" s="52"/>
      <c r="M355" s="52"/>
      <c r="N355" s="49"/>
      <c r="O355" s="7"/>
      <c r="P355" s="50"/>
      <c r="Q355" s="51"/>
      <c r="R355" s="51"/>
      <c r="S355" s="48"/>
      <c r="T355" s="48"/>
      <c r="U355" s="48"/>
      <c r="V355" s="48"/>
      <c r="W355" s="48"/>
      <c r="X355" s="48"/>
      <c r="Y355" s="54" t="s">
        <v>92</v>
      </c>
      <c r="Z355" s="55" t="str">
        <f>IF(AND($M355="雇用", OR($R355="集中", $R355="期間内"),$N355&lt;&gt;"その他"),"担当開始日要追記",_xlfn.XLOOKUP($P355,プルダウン用!$S$3:$S$12,プルダウン用!T$3:T$12,"",0))</f>
        <v/>
      </c>
      <c r="AA355" s="55" t="str">
        <f>IF(AND($M355="雇用", OR($R355="集中", $R355="期間内"),$N355&lt;&gt;"その他"),"担当終了日要追記",_xlfn.XLOOKUP($P355,プルダウン用!$S$3:$S$12,プルダウン用!U$3:U$12,"",0))</f>
        <v/>
      </c>
      <c r="AB355" s="49"/>
      <c r="AC355" s="49"/>
      <c r="AD355" s="7"/>
      <c r="AE355" s="7"/>
      <c r="AF355" s="49"/>
      <c r="AG355" s="49"/>
      <c r="AH355" s="85" t="str">
        <f>_xlfn.XLOOKUP($AG355,プルダウン用!$AC$3:$AC$10,プルダウン用!AD$3:AD$10,"",0)</f>
        <v/>
      </c>
      <c r="AI355" s="85" t="str">
        <f>_xlfn.XLOOKUP($AG355,プルダウン用!$AC$3:$AC$10,プルダウン用!AE$3:AE$10,"",0)</f>
        <v/>
      </c>
      <c r="AJ355" s="85" t="str">
        <f>_xlfn.XLOOKUP($AG355,プルダウン用!$AC$3:$AC$10,プルダウン用!AF$3:AF$10,"",0)</f>
        <v/>
      </c>
      <c r="AK355" s="63"/>
      <c r="AL355" s="53"/>
      <c r="AM355" s="49"/>
      <c r="AN355" s="69" t="str">
        <f>IF($AM355="謝金経費に同じ",_xlfn.XLOOKUP(AG355,プルダウン用!$AQ$3:$AQ$12,プルダウン用!$AR$3:$AR$12,"",0),_xlfn.XLOOKUP($AM355,プルダウン用!$AH$3:$AH$5,プルダウン用!$AI$3:$AI$5,""))</f>
        <v/>
      </c>
      <c r="AO355" s="85" t="str">
        <f>IF($AN355="学内非常勤講師",_xlfn.XLOOKUP($N355,プルダウン用!$AW$3:$AW$7,プルダウン用!AX$3:AX$7,"",0),_xlfn.XLOOKUP($AN355,プルダウン用!$AQ$3:$AQ$12,プルダウン用!AS$3:AS$12,"",0))</f>
        <v/>
      </c>
      <c r="AP355" s="85" t="str">
        <f>IF($AN355="学内非常勤講師",_xlfn.XLOOKUP($N355,プルダウン用!$AW$3:$AW$7,プルダウン用!AY$3:AY$7,"",0),_xlfn.XLOOKUP($AN355,プルダウン用!$AQ$3:$AQ$12,プルダウン用!AT$3:AT$12,"",0))</f>
        <v/>
      </c>
      <c r="AQ355" s="85" t="str">
        <f>IF($AN355="学内非常勤講師",_xlfn.XLOOKUP($N355,プルダウン用!$AW$3:$AW$7,プルダウン用!AZ$3:AZ$7,"",0),_xlfn.XLOOKUP($AN355,プルダウン用!$AQ$3:$AQ$12,プルダウン用!AU$3:AU$12,"",0))</f>
        <v/>
      </c>
      <c r="AR355" s="79"/>
    </row>
    <row r="356" spans="2:44" ht="23.25" customHeight="1" x14ac:dyDescent="0.15">
      <c r="B356" s="54" t="str">
        <f t="shared" si="5"/>
        <v/>
      </c>
      <c r="C356" s="64"/>
      <c r="D356" s="64"/>
      <c r="E356" s="52"/>
      <c r="F356" s="52"/>
      <c r="G356" s="52"/>
      <c r="H356" s="53"/>
      <c r="I356" s="51"/>
      <c r="J356" s="7"/>
      <c r="K356" s="7"/>
      <c r="L356" s="52"/>
      <c r="M356" s="52"/>
      <c r="N356" s="49"/>
      <c r="O356" s="7"/>
      <c r="P356" s="50"/>
      <c r="Q356" s="51"/>
      <c r="R356" s="51"/>
      <c r="S356" s="48"/>
      <c r="T356" s="48"/>
      <c r="U356" s="48"/>
      <c r="V356" s="48"/>
      <c r="W356" s="48"/>
      <c r="X356" s="48"/>
      <c r="Y356" s="54" t="s">
        <v>92</v>
      </c>
      <c r="Z356" s="55" t="str">
        <f>IF(AND($M356="雇用", OR($R356="集中", $R356="期間内"),$N356&lt;&gt;"その他"),"担当開始日要追記",_xlfn.XLOOKUP($P356,プルダウン用!$S$3:$S$12,プルダウン用!T$3:T$12,"",0))</f>
        <v/>
      </c>
      <c r="AA356" s="55" t="str">
        <f>IF(AND($M356="雇用", OR($R356="集中", $R356="期間内"),$N356&lt;&gt;"その他"),"担当終了日要追記",_xlfn.XLOOKUP($P356,プルダウン用!$S$3:$S$12,プルダウン用!U$3:U$12,"",0))</f>
        <v/>
      </c>
      <c r="AB356" s="49"/>
      <c r="AC356" s="49"/>
      <c r="AD356" s="7"/>
      <c r="AE356" s="7"/>
      <c r="AF356" s="49"/>
      <c r="AG356" s="49"/>
      <c r="AH356" s="85" t="str">
        <f>_xlfn.XLOOKUP($AG356,プルダウン用!$AC$3:$AC$10,プルダウン用!AD$3:AD$10,"",0)</f>
        <v/>
      </c>
      <c r="AI356" s="85" t="str">
        <f>_xlfn.XLOOKUP($AG356,プルダウン用!$AC$3:$AC$10,プルダウン用!AE$3:AE$10,"",0)</f>
        <v/>
      </c>
      <c r="AJ356" s="85" t="str">
        <f>_xlfn.XLOOKUP($AG356,プルダウン用!$AC$3:$AC$10,プルダウン用!AF$3:AF$10,"",0)</f>
        <v/>
      </c>
      <c r="AK356" s="63"/>
      <c r="AL356" s="53"/>
      <c r="AM356" s="49"/>
      <c r="AN356" s="69" t="str">
        <f>IF($AM356="謝金経費に同じ",_xlfn.XLOOKUP(AG356,プルダウン用!$AQ$3:$AQ$12,プルダウン用!$AR$3:$AR$12,"",0),_xlfn.XLOOKUP($AM356,プルダウン用!$AH$3:$AH$5,プルダウン用!$AI$3:$AI$5,""))</f>
        <v/>
      </c>
      <c r="AO356" s="85" t="str">
        <f>IF($AN356="学内非常勤講師",_xlfn.XLOOKUP($N356,プルダウン用!$AW$3:$AW$7,プルダウン用!AX$3:AX$7,"",0),_xlfn.XLOOKUP($AN356,プルダウン用!$AQ$3:$AQ$12,プルダウン用!AS$3:AS$12,"",0))</f>
        <v/>
      </c>
      <c r="AP356" s="85" t="str">
        <f>IF($AN356="学内非常勤講師",_xlfn.XLOOKUP($N356,プルダウン用!$AW$3:$AW$7,プルダウン用!AY$3:AY$7,"",0),_xlfn.XLOOKUP($AN356,プルダウン用!$AQ$3:$AQ$12,プルダウン用!AT$3:AT$12,"",0))</f>
        <v/>
      </c>
      <c r="AQ356" s="85" t="str">
        <f>IF($AN356="学内非常勤講師",_xlfn.XLOOKUP($N356,プルダウン用!$AW$3:$AW$7,プルダウン用!AZ$3:AZ$7,"",0),_xlfn.XLOOKUP($AN356,プルダウン用!$AQ$3:$AQ$12,プルダウン用!AU$3:AU$12,"",0))</f>
        <v/>
      </c>
      <c r="AR356" s="79"/>
    </row>
    <row r="357" spans="2:44" ht="23.25" customHeight="1" x14ac:dyDescent="0.15">
      <c r="B357" s="54" t="str">
        <f t="shared" si="5"/>
        <v/>
      </c>
      <c r="C357" s="64"/>
      <c r="D357" s="64"/>
      <c r="E357" s="52"/>
      <c r="F357" s="52"/>
      <c r="G357" s="52"/>
      <c r="H357" s="53"/>
      <c r="I357" s="51"/>
      <c r="J357" s="7"/>
      <c r="K357" s="7"/>
      <c r="L357" s="52"/>
      <c r="M357" s="52"/>
      <c r="N357" s="49"/>
      <c r="O357" s="7"/>
      <c r="P357" s="50"/>
      <c r="Q357" s="51"/>
      <c r="R357" s="51"/>
      <c r="S357" s="48"/>
      <c r="T357" s="48"/>
      <c r="U357" s="48"/>
      <c r="V357" s="48"/>
      <c r="W357" s="48"/>
      <c r="X357" s="48"/>
      <c r="Y357" s="54" t="s">
        <v>92</v>
      </c>
      <c r="Z357" s="55" t="str">
        <f>IF(AND($M357="雇用", OR($R357="集中", $R357="期間内"),$N357&lt;&gt;"その他"),"担当開始日要追記",_xlfn.XLOOKUP($P357,プルダウン用!$S$3:$S$12,プルダウン用!T$3:T$12,"",0))</f>
        <v/>
      </c>
      <c r="AA357" s="55" t="str">
        <f>IF(AND($M357="雇用", OR($R357="集中", $R357="期間内"),$N357&lt;&gt;"その他"),"担当終了日要追記",_xlfn.XLOOKUP($P357,プルダウン用!$S$3:$S$12,プルダウン用!U$3:U$12,"",0))</f>
        <v/>
      </c>
      <c r="AB357" s="49"/>
      <c r="AC357" s="49"/>
      <c r="AD357" s="7"/>
      <c r="AE357" s="7"/>
      <c r="AF357" s="49"/>
      <c r="AG357" s="49"/>
      <c r="AH357" s="85" t="str">
        <f>_xlfn.XLOOKUP($AG357,プルダウン用!$AC$3:$AC$10,プルダウン用!AD$3:AD$10,"",0)</f>
        <v/>
      </c>
      <c r="AI357" s="85" t="str">
        <f>_xlfn.XLOOKUP($AG357,プルダウン用!$AC$3:$AC$10,プルダウン用!AE$3:AE$10,"",0)</f>
        <v/>
      </c>
      <c r="AJ357" s="85" t="str">
        <f>_xlfn.XLOOKUP($AG357,プルダウン用!$AC$3:$AC$10,プルダウン用!AF$3:AF$10,"",0)</f>
        <v/>
      </c>
      <c r="AK357" s="63"/>
      <c r="AL357" s="53"/>
      <c r="AM357" s="49"/>
      <c r="AN357" s="69" t="str">
        <f>IF($AM357="謝金経費に同じ",_xlfn.XLOOKUP(AG357,プルダウン用!$AQ$3:$AQ$12,プルダウン用!$AR$3:$AR$12,"",0),_xlfn.XLOOKUP($AM357,プルダウン用!$AH$3:$AH$5,プルダウン用!$AI$3:$AI$5,""))</f>
        <v/>
      </c>
      <c r="AO357" s="85" t="str">
        <f>IF($AN357="学内非常勤講師",_xlfn.XLOOKUP($N357,プルダウン用!$AW$3:$AW$7,プルダウン用!AX$3:AX$7,"",0),_xlfn.XLOOKUP($AN357,プルダウン用!$AQ$3:$AQ$12,プルダウン用!AS$3:AS$12,"",0))</f>
        <v/>
      </c>
      <c r="AP357" s="85" t="str">
        <f>IF($AN357="学内非常勤講師",_xlfn.XLOOKUP($N357,プルダウン用!$AW$3:$AW$7,プルダウン用!AY$3:AY$7,"",0),_xlfn.XLOOKUP($AN357,プルダウン用!$AQ$3:$AQ$12,プルダウン用!AT$3:AT$12,"",0))</f>
        <v/>
      </c>
      <c r="AQ357" s="85" t="str">
        <f>IF($AN357="学内非常勤講師",_xlfn.XLOOKUP($N357,プルダウン用!$AW$3:$AW$7,プルダウン用!AZ$3:AZ$7,"",0),_xlfn.XLOOKUP($AN357,プルダウン用!$AQ$3:$AQ$12,プルダウン用!AU$3:AU$12,"",0))</f>
        <v/>
      </c>
      <c r="AR357" s="79"/>
    </row>
    <row r="358" spans="2:44" ht="23.25" customHeight="1" x14ac:dyDescent="0.15">
      <c r="B358" s="54" t="str">
        <f t="shared" si="5"/>
        <v/>
      </c>
      <c r="C358" s="64"/>
      <c r="D358" s="64"/>
      <c r="E358" s="52"/>
      <c r="F358" s="52"/>
      <c r="G358" s="52"/>
      <c r="H358" s="53"/>
      <c r="I358" s="51"/>
      <c r="J358" s="7"/>
      <c r="K358" s="7"/>
      <c r="L358" s="52"/>
      <c r="M358" s="52"/>
      <c r="N358" s="49"/>
      <c r="O358" s="7"/>
      <c r="P358" s="50"/>
      <c r="Q358" s="51"/>
      <c r="R358" s="51"/>
      <c r="S358" s="48"/>
      <c r="T358" s="48"/>
      <c r="U358" s="48"/>
      <c r="V358" s="48"/>
      <c r="W358" s="48"/>
      <c r="X358" s="48"/>
      <c r="Y358" s="54" t="s">
        <v>92</v>
      </c>
      <c r="Z358" s="55" t="str">
        <f>IF(AND($M358="雇用", OR($R358="集中", $R358="期間内"),$N358&lt;&gt;"その他"),"担当開始日要追記",_xlfn.XLOOKUP($P358,プルダウン用!$S$3:$S$12,プルダウン用!T$3:T$12,"",0))</f>
        <v/>
      </c>
      <c r="AA358" s="55" t="str">
        <f>IF(AND($M358="雇用", OR($R358="集中", $R358="期間内"),$N358&lt;&gt;"その他"),"担当終了日要追記",_xlfn.XLOOKUP($P358,プルダウン用!$S$3:$S$12,プルダウン用!U$3:U$12,"",0))</f>
        <v/>
      </c>
      <c r="AB358" s="49"/>
      <c r="AC358" s="49"/>
      <c r="AD358" s="7"/>
      <c r="AE358" s="7"/>
      <c r="AF358" s="49"/>
      <c r="AG358" s="49"/>
      <c r="AH358" s="85" t="str">
        <f>_xlfn.XLOOKUP($AG358,プルダウン用!$AC$3:$AC$10,プルダウン用!AD$3:AD$10,"",0)</f>
        <v/>
      </c>
      <c r="AI358" s="85" t="str">
        <f>_xlfn.XLOOKUP($AG358,プルダウン用!$AC$3:$AC$10,プルダウン用!AE$3:AE$10,"",0)</f>
        <v/>
      </c>
      <c r="AJ358" s="85" t="str">
        <f>_xlfn.XLOOKUP($AG358,プルダウン用!$AC$3:$AC$10,プルダウン用!AF$3:AF$10,"",0)</f>
        <v/>
      </c>
      <c r="AK358" s="63"/>
      <c r="AL358" s="53"/>
      <c r="AM358" s="49"/>
      <c r="AN358" s="69" t="str">
        <f>IF($AM358="謝金経費に同じ",_xlfn.XLOOKUP(AG358,プルダウン用!$AQ$3:$AQ$12,プルダウン用!$AR$3:$AR$12,"",0),_xlfn.XLOOKUP($AM358,プルダウン用!$AH$3:$AH$5,プルダウン用!$AI$3:$AI$5,""))</f>
        <v/>
      </c>
      <c r="AO358" s="85" t="str">
        <f>IF($AN358="学内非常勤講師",_xlfn.XLOOKUP($N358,プルダウン用!$AW$3:$AW$7,プルダウン用!AX$3:AX$7,"",0),_xlfn.XLOOKUP($AN358,プルダウン用!$AQ$3:$AQ$12,プルダウン用!AS$3:AS$12,"",0))</f>
        <v/>
      </c>
      <c r="AP358" s="85" t="str">
        <f>IF($AN358="学内非常勤講師",_xlfn.XLOOKUP($N358,プルダウン用!$AW$3:$AW$7,プルダウン用!AY$3:AY$7,"",0),_xlfn.XLOOKUP($AN358,プルダウン用!$AQ$3:$AQ$12,プルダウン用!AT$3:AT$12,"",0))</f>
        <v/>
      </c>
      <c r="AQ358" s="85" t="str">
        <f>IF($AN358="学内非常勤講師",_xlfn.XLOOKUP($N358,プルダウン用!$AW$3:$AW$7,プルダウン用!AZ$3:AZ$7,"",0),_xlfn.XLOOKUP($AN358,プルダウン用!$AQ$3:$AQ$12,プルダウン用!AU$3:AU$12,"",0))</f>
        <v/>
      </c>
      <c r="AR358" s="79"/>
    </row>
    <row r="359" spans="2:44" ht="23.25" customHeight="1" x14ac:dyDescent="0.15">
      <c r="B359" s="54" t="str">
        <f t="shared" si="5"/>
        <v/>
      </c>
      <c r="C359" s="64"/>
      <c r="D359" s="64"/>
      <c r="E359" s="52"/>
      <c r="F359" s="52"/>
      <c r="G359" s="52"/>
      <c r="H359" s="53"/>
      <c r="I359" s="51"/>
      <c r="J359" s="7"/>
      <c r="K359" s="7"/>
      <c r="L359" s="52"/>
      <c r="M359" s="52"/>
      <c r="N359" s="49"/>
      <c r="O359" s="7"/>
      <c r="P359" s="50"/>
      <c r="Q359" s="51"/>
      <c r="R359" s="51"/>
      <c r="S359" s="48"/>
      <c r="T359" s="48"/>
      <c r="U359" s="48"/>
      <c r="V359" s="48"/>
      <c r="W359" s="48"/>
      <c r="X359" s="48"/>
      <c r="Y359" s="54" t="s">
        <v>92</v>
      </c>
      <c r="Z359" s="55" t="str">
        <f>IF(AND($M359="雇用", OR($R359="集中", $R359="期間内"),$N359&lt;&gt;"その他"),"担当開始日要追記",_xlfn.XLOOKUP($P359,プルダウン用!$S$3:$S$12,プルダウン用!T$3:T$12,"",0))</f>
        <v/>
      </c>
      <c r="AA359" s="55" t="str">
        <f>IF(AND($M359="雇用", OR($R359="集中", $R359="期間内"),$N359&lt;&gt;"その他"),"担当終了日要追記",_xlfn.XLOOKUP($P359,プルダウン用!$S$3:$S$12,プルダウン用!U$3:U$12,"",0))</f>
        <v/>
      </c>
      <c r="AB359" s="49"/>
      <c r="AC359" s="49"/>
      <c r="AD359" s="7"/>
      <c r="AE359" s="7"/>
      <c r="AF359" s="49"/>
      <c r="AG359" s="49"/>
      <c r="AH359" s="85" t="str">
        <f>_xlfn.XLOOKUP($AG359,プルダウン用!$AC$3:$AC$10,プルダウン用!AD$3:AD$10,"",0)</f>
        <v/>
      </c>
      <c r="AI359" s="85" t="str">
        <f>_xlfn.XLOOKUP($AG359,プルダウン用!$AC$3:$AC$10,プルダウン用!AE$3:AE$10,"",0)</f>
        <v/>
      </c>
      <c r="AJ359" s="85" t="str">
        <f>_xlfn.XLOOKUP($AG359,プルダウン用!$AC$3:$AC$10,プルダウン用!AF$3:AF$10,"",0)</f>
        <v/>
      </c>
      <c r="AK359" s="63"/>
      <c r="AL359" s="53"/>
      <c r="AM359" s="49"/>
      <c r="AN359" s="69" t="str">
        <f>IF($AM359="謝金経費に同じ",_xlfn.XLOOKUP(AG359,プルダウン用!$AQ$3:$AQ$12,プルダウン用!$AR$3:$AR$12,"",0),_xlfn.XLOOKUP($AM359,プルダウン用!$AH$3:$AH$5,プルダウン用!$AI$3:$AI$5,""))</f>
        <v/>
      </c>
      <c r="AO359" s="85" t="str">
        <f>IF($AN359="学内非常勤講師",_xlfn.XLOOKUP($N359,プルダウン用!$AW$3:$AW$7,プルダウン用!AX$3:AX$7,"",0),_xlfn.XLOOKUP($AN359,プルダウン用!$AQ$3:$AQ$12,プルダウン用!AS$3:AS$12,"",0))</f>
        <v/>
      </c>
      <c r="AP359" s="85" t="str">
        <f>IF($AN359="学内非常勤講師",_xlfn.XLOOKUP($N359,プルダウン用!$AW$3:$AW$7,プルダウン用!AY$3:AY$7,"",0),_xlfn.XLOOKUP($AN359,プルダウン用!$AQ$3:$AQ$12,プルダウン用!AT$3:AT$12,"",0))</f>
        <v/>
      </c>
      <c r="AQ359" s="85" t="str">
        <f>IF($AN359="学内非常勤講師",_xlfn.XLOOKUP($N359,プルダウン用!$AW$3:$AW$7,プルダウン用!AZ$3:AZ$7,"",0),_xlfn.XLOOKUP($AN359,プルダウン用!$AQ$3:$AQ$12,プルダウン用!AU$3:AU$12,"",0))</f>
        <v/>
      </c>
      <c r="AR359" s="79"/>
    </row>
    <row r="360" spans="2:44" ht="23.25" customHeight="1" x14ac:dyDescent="0.15">
      <c r="B360" s="54" t="str">
        <f t="shared" si="5"/>
        <v/>
      </c>
      <c r="C360" s="64"/>
      <c r="D360" s="64"/>
      <c r="E360" s="52"/>
      <c r="F360" s="52"/>
      <c r="G360" s="52"/>
      <c r="H360" s="53"/>
      <c r="I360" s="51"/>
      <c r="J360" s="7"/>
      <c r="K360" s="7"/>
      <c r="L360" s="52"/>
      <c r="M360" s="52"/>
      <c r="N360" s="49"/>
      <c r="O360" s="7"/>
      <c r="P360" s="50"/>
      <c r="Q360" s="51"/>
      <c r="R360" s="51"/>
      <c r="S360" s="48"/>
      <c r="T360" s="48"/>
      <c r="U360" s="48"/>
      <c r="V360" s="48"/>
      <c r="W360" s="48"/>
      <c r="X360" s="48"/>
      <c r="Y360" s="54" t="s">
        <v>92</v>
      </c>
      <c r="Z360" s="55" t="str">
        <f>IF(AND($M360="雇用", OR($R360="集中", $R360="期間内"),$N360&lt;&gt;"その他"),"担当開始日要追記",_xlfn.XLOOKUP($P360,プルダウン用!$S$3:$S$12,プルダウン用!T$3:T$12,"",0))</f>
        <v/>
      </c>
      <c r="AA360" s="55" t="str">
        <f>IF(AND($M360="雇用", OR($R360="集中", $R360="期間内"),$N360&lt;&gt;"その他"),"担当終了日要追記",_xlfn.XLOOKUP($P360,プルダウン用!$S$3:$S$12,プルダウン用!U$3:U$12,"",0))</f>
        <v/>
      </c>
      <c r="AB360" s="49"/>
      <c r="AC360" s="49"/>
      <c r="AD360" s="7"/>
      <c r="AE360" s="7"/>
      <c r="AF360" s="49"/>
      <c r="AG360" s="49"/>
      <c r="AH360" s="85" t="str">
        <f>_xlfn.XLOOKUP($AG360,プルダウン用!$AC$3:$AC$10,プルダウン用!AD$3:AD$10,"",0)</f>
        <v/>
      </c>
      <c r="AI360" s="85" t="str">
        <f>_xlfn.XLOOKUP($AG360,プルダウン用!$AC$3:$AC$10,プルダウン用!AE$3:AE$10,"",0)</f>
        <v/>
      </c>
      <c r="AJ360" s="85" t="str">
        <f>_xlfn.XLOOKUP($AG360,プルダウン用!$AC$3:$AC$10,プルダウン用!AF$3:AF$10,"",0)</f>
        <v/>
      </c>
      <c r="AK360" s="63"/>
      <c r="AL360" s="53"/>
      <c r="AM360" s="49"/>
      <c r="AN360" s="69" t="str">
        <f>IF($AM360="謝金経費に同じ",_xlfn.XLOOKUP(AG360,プルダウン用!$AQ$3:$AQ$12,プルダウン用!$AR$3:$AR$12,"",0),_xlfn.XLOOKUP($AM360,プルダウン用!$AH$3:$AH$5,プルダウン用!$AI$3:$AI$5,""))</f>
        <v/>
      </c>
      <c r="AO360" s="85" t="str">
        <f>IF($AN360="学内非常勤講師",_xlfn.XLOOKUP($N360,プルダウン用!$AW$3:$AW$7,プルダウン用!AX$3:AX$7,"",0),_xlfn.XLOOKUP($AN360,プルダウン用!$AQ$3:$AQ$12,プルダウン用!AS$3:AS$12,"",0))</f>
        <v/>
      </c>
      <c r="AP360" s="85" t="str">
        <f>IF($AN360="学内非常勤講師",_xlfn.XLOOKUP($N360,プルダウン用!$AW$3:$AW$7,プルダウン用!AY$3:AY$7,"",0),_xlfn.XLOOKUP($AN360,プルダウン用!$AQ$3:$AQ$12,プルダウン用!AT$3:AT$12,"",0))</f>
        <v/>
      </c>
      <c r="AQ360" s="85" t="str">
        <f>IF($AN360="学内非常勤講師",_xlfn.XLOOKUP($N360,プルダウン用!$AW$3:$AW$7,プルダウン用!AZ$3:AZ$7,"",0),_xlfn.XLOOKUP($AN360,プルダウン用!$AQ$3:$AQ$12,プルダウン用!AU$3:AU$12,"",0))</f>
        <v/>
      </c>
      <c r="AR360" s="79"/>
    </row>
    <row r="361" spans="2:44" ht="23.25" customHeight="1" x14ac:dyDescent="0.15">
      <c r="B361" s="54" t="str">
        <f t="shared" si="5"/>
        <v/>
      </c>
      <c r="C361" s="64"/>
      <c r="D361" s="64"/>
      <c r="E361" s="52"/>
      <c r="F361" s="52"/>
      <c r="G361" s="52"/>
      <c r="H361" s="53"/>
      <c r="I361" s="51"/>
      <c r="J361" s="7"/>
      <c r="K361" s="7"/>
      <c r="L361" s="52"/>
      <c r="M361" s="52"/>
      <c r="N361" s="49"/>
      <c r="O361" s="7"/>
      <c r="P361" s="50"/>
      <c r="Q361" s="51"/>
      <c r="R361" s="51"/>
      <c r="S361" s="48"/>
      <c r="T361" s="48"/>
      <c r="U361" s="48"/>
      <c r="V361" s="48"/>
      <c r="W361" s="48"/>
      <c r="X361" s="48"/>
      <c r="Y361" s="54" t="s">
        <v>92</v>
      </c>
      <c r="Z361" s="55" t="str">
        <f>IF(AND($M361="雇用", OR($R361="集中", $R361="期間内"),$N361&lt;&gt;"その他"),"担当開始日要追記",_xlfn.XLOOKUP($P361,プルダウン用!$S$3:$S$12,プルダウン用!T$3:T$12,"",0))</f>
        <v/>
      </c>
      <c r="AA361" s="55" t="str">
        <f>IF(AND($M361="雇用", OR($R361="集中", $R361="期間内"),$N361&lt;&gt;"その他"),"担当終了日要追記",_xlfn.XLOOKUP($P361,プルダウン用!$S$3:$S$12,プルダウン用!U$3:U$12,"",0))</f>
        <v/>
      </c>
      <c r="AB361" s="49"/>
      <c r="AC361" s="49"/>
      <c r="AD361" s="7"/>
      <c r="AE361" s="7"/>
      <c r="AF361" s="49"/>
      <c r="AG361" s="49"/>
      <c r="AH361" s="85" t="str">
        <f>_xlfn.XLOOKUP($AG361,プルダウン用!$AC$3:$AC$10,プルダウン用!AD$3:AD$10,"",0)</f>
        <v/>
      </c>
      <c r="AI361" s="85" t="str">
        <f>_xlfn.XLOOKUP($AG361,プルダウン用!$AC$3:$AC$10,プルダウン用!AE$3:AE$10,"",0)</f>
        <v/>
      </c>
      <c r="AJ361" s="85" t="str">
        <f>_xlfn.XLOOKUP($AG361,プルダウン用!$AC$3:$AC$10,プルダウン用!AF$3:AF$10,"",0)</f>
        <v/>
      </c>
      <c r="AK361" s="63"/>
      <c r="AL361" s="53"/>
      <c r="AM361" s="49"/>
      <c r="AN361" s="69" t="str">
        <f>IF($AM361="謝金経費に同じ",_xlfn.XLOOKUP(AG361,プルダウン用!$AQ$3:$AQ$12,プルダウン用!$AR$3:$AR$12,"",0),_xlfn.XLOOKUP($AM361,プルダウン用!$AH$3:$AH$5,プルダウン用!$AI$3:$AI$5,""))</f>
        <v/>
      </c>
      <c r="AO361" s="85" t="str">
        <f>IF($AN361="学内非常勤講師",_xlfn.XLOOKUP($N361,プルダウン用!$AW$3:$AW$7,プルダウン用!AX$3:AX$7,"",0),_xlfn.XLOOKUP($AN361,プルダウン用!$AQ$3:$AQ$12,プルダウン用!AS$3:AS$12,"",0))</f>
        <v/>
      </c>
      <c r="AP361" s="85" t="str">
        <f>IF($AN361="学内非常勤講師",_xlfn.XLOOKUP($N361,プルダウン用!$AW$3:$AW$7,プルダウン用!AY$3:AY$7,"",0),_xlfn.XLOOKUP($AN361,プルダウン用!$AQ$3:$AQ$12,プルダウン用!AT$3:AT$12,"",0))</f>
        <v/>
      </c>
      <c r="AQ361" s="85" t="str">
        <f>IF($AN361="学内非常勤講師",_xlfn.XLOOKUP($N361,プルダウン用!$AW$3:$AW$7,プルダウン用!AZ$3:AZ$7,"",0),_xlfn.XLOOKUP($AN361,プルダウン用!$AQ$3:$AQ$12,プルダウン用!AU$3:AU$12,"",0))</f>
        <v/>
      </c>
      <c r="AR361" s="79"/>
    </row>
    <row r="362" spans="2:44" ht="23.25" customHeight="1" x14ac:dyDescent="0.15">
      <c r="B362" s="54" t="str">
        <f t="shared" si="5"/>
        <v/>
      </c>
      <c r="C362" s="64"/>
      <c r="D362" s="64"/>
      <c r="E362" s="52"/>
      <c r="F362" s="52"/>
      <c r="G362" s="52"/>
      <c r="H362" s="53"/>
      <c r="I362" s="51"/>
      <c r="J362" s="7"/>
      <c r="K362" s="7"/>
      <c r="L362" s="52"/>
      <c r="M362" s="52"/>
      <c r="N362" s="49"/>
      <c r="O362" s="7"/>
      <c r="P362" s="50"/>
      <c r="Q362" s="51"/>
      <c r="R362" s="51"/>
      <c r="S362" s="48"/>
      <c r="T362" s="48"/>
      <c r="U362" s="48"/>
      <c r="V362" s="48"/>
      <c r="W362" s="48"/>
      <c r="X362" s="48"/>
      <c r="Y362" s="54" t="s">
        <v>92</v>
      </c>
      <c r="Z362" s="55" t="str">
        <f>IF(AND($M362="雇用", OR($R362="集中", $R362="期間内"),$N362&lt;&gt;"その他"),"担当開始日要追記",_xlfn.XLOOKUP($P362,プルダウン用!$S$3:$S$12,プルダウン用!T$3:T$12,"",0))</f>
        <v/>
      </c>
      <c r="AA362" s="55" t="str">
        <f>IF(AND($M362="雇用", OR($R362="集中", $R362="期間内"),$N362&lt;&gt;"その他"),"担当終了日要追記",_xlfn.XLOOKUP($P362,プルダウン用!$S$3:$S$12,プルダウン用!U$3:U$12,"",0))</f>
        <v/>
      </c>
      <c r="AB362" s="49"/>
      <c r="AC362" s="49"/>
      <c r="AD362" s="7"/>
      <c r="AE362" s="7"/>
      <c r="AF362" s="49"/>
      <c r="AG362" s="49"/>
      <c r="AH362" s="85" t="str">
        <f>_xlfn.XLOOKUP($AG362,プルダウン用!$AC$3:$AC$10,プルダウン用!AD$3:AD$10,"",0)</f>
        <v/>
      </c>
      <c r="AI362" s="85" t="str">
        <f>_xlfn.XLOOKUP($AG362,プルダウン用!$AC$3:$AC$10,プルダウン用!AE$3:AE$10,"",0)</f>
        <v/>
      </c>
      <c r="AJ362" s="85" t="str">
        <f>_xlfn.XLOOKUP($AG362,プルダウン用!$AC$3:$AC$10,プルダウン用!AF$3:AF$10,"",0)</f>
        <v/>
      </c>
      <c r="AK362" s="63"/>
      <c r="AL362" s="53"/>
      <c r="AM362" s="49"/>
      <c r="AN362" s="69" t="str">
        <f>IF($AM362="謝金経費に同じ",_xlfn.XLOOKUP(AG362,プルダウン用!$AQ$3:$AQ$12,プルダウン用!$AR$3:$AR$12,"",0),_xlfn.XLOOKUP($AM362,プルダウン用!$AH$3:$AH$5,プルダウン用!$AI$3:$AI$5,""))</f>
        <v/>
      </c>
      <c r="AO362" s="85" t="str">
        <f>IF($AN362="学内非常勤講師",_xlfn.XLOOKUP($N362,プルダウン用!$AW$3:$AW$7,プルダウン用!AX$3:AX$7,"",0),_xlfn.XLOOKUP($AN362,プルダウン用!$AQ$3:$AQ$12,プルダウン用!AS$3:AS$12,"",0))</f>
        <v/>
      </c>
      <c r="AP362" s="85" t="str">
        <f>IF($AN362="学内非常勤講師",_xlfn.XLOOKUP($N362,プルダウン用!$AW$3:$AW$7,プルダウン用!AY$3:AY$7,"",0),_xlfn.XLOOKUP($AN362,プルダウン用!$AQ$3:$AQ$12,プルダウン用!AT$3:AT$12,"",0))</f>
        <v/>
      </c>
      <c r="AQ362" s="85" t="str">
        <f>IF($AN362="学内非常勤講師",_xlfn.XLOOKUP($N362,プルダウン用!$AW$3:$AW$7,プルダウン用!AZ$3:AZ$7,"",0),_xlfn.XLOOKUP($AN362,プルダウン用!$AQ$3:$AQ$12,プルダウン用!AU$3:AU$12,"",0))</f>
        <v/>
      </c>
      <c r="AR362" s="79"/>
    </row>
    <row r="363" spans="2:44" ht="23.25" customHeight="1" x14ac:dyDescent="0.15">
      <c r="B363" s="54" t="str">
        <f t="shared" si="5"/>
        <v/>
      </c>
      <c r="C363" s="64"/>
      <c r="D363" s="64"/>
      <c r="E363" s="52"/>
      <c r="F363" s="52"/>
      <c r="G363" s="52"/>
      <c r="H363" s="53"/>
      <c r="I363" s="51"/>
      <c r="J363" s="7"/>
      <c r="K363" s="7"/>
      <c r="L363" s="52"/>
      <c r="M363" s="52"/>
      <c r="N363" s="49"/>
      <c r="O363" s="7"/>
      <c r="P363" s="50"/>
      <c r="Q363" s="51"/>
      <c r="R363" s="51"/>
      <c r="S363" s="48"/>
      <c r="T363" s="48"/>
      <c r="U363" s="48"/>
      <c r="V363" s="48"/>
      <c r="W363" s="48"/>
      <c r="X363" s="48"/>
      <c r="Y363" s="54" t="s">
        <v>92</v>
      </c>
      <c r="Z363" s="55" t="str">
        <f>IF(AND($M363="雇用", OR($R363="集中", $R363="期間内"),$N363&lt;&gt;"その他"),"担当開始日要追記",_xlfn.XLOOKUP($P363,プルダウン用!$S$3:$S$12,プルダウン用!T$3:T$12,"",0))</f>
        <v/>
      </c>
      <c r="AA363" s="55" t="str">
        <f>IF(AND($M363="雇用", OR($R363="集中", $R363="期間内"),$N363&lt;&gt;"その他"),"担当終了日要追記",_xlfn.XLOOKUP($P363,プルダウン用!$S$3:$S$12,プルダウン用!U$3:U$12,"",0))</f>
        <v/>
      </c>
      <c r="AB363" s="49"/>
      <c r="AC363" s="49"/>
      <c r="AD363" s="7"/>
      <c r="AE363" s="7"/>
      <c r="AF363" s="49"/>
      <c r="AG363" s="49"/>
      <c r="AH363" s="85" t="str">
        <f>_xlfn.XLOOKUP($AG363,プルダウン用!$AC$3:$AC$10,プルダウン用!AD$3:AD$10,"",0)</f>
        <v/>
      </c>
      <c r="AI363" s="85" t="str">
        <f>_xlfn.XLOOKUP($AG363,プルダウン用!$AC$3:$AC$10,プルダウン用!AE$3:AE$10,"",0)</f>
        <v/>
      </c>
      <c r="AJ363" s="85" t="str">
        <f>_xlfn.XLOOKUP($AG363,プルダウン用!$AC$3:$AC$10,プルダウン用!AF$3:AF$10,"",0)</f>
        <v/>
      </c>
      <c r="AK363" s="63"/>
      <c r="AL363" s="53"/>
      <c r="AM363" s="49"/>
      <c r="AN363" s="69" t="str">
        <f>IF($AM363="謝金経費に同じ",_xlfn.XLOOKUP(AG363,プルダウン用!$AQ$3:$AQ$12,プルダウン用!$AR$3:$AR$12,"",0),_xlfn.XLOOKUP($AM363,プルダウン用!$AH$3:$AH$5,プルダウン用!$AI$3:$AI$5,""))</f>
        <v/>
      </c>
      <c r="AO363" s="85" t="str">
        <f>IF($AN363="学内非常勤講師",_xlfn.XLOOKUP($N363,プルダウン用!$AW$3:$AW$7,プルダウン用!AX$3:AX$7,"",0),_xlfn.XLOOKUP($AN363,プルダウン用!$AQ$3:$AQ$12,プルダウン用!AS$3:AS$12,"",0))</f>
        <v/>
      </c>
      <c r="AP363" s="85" t="str">
        <f>IF($AN363="学内非常勤講師",_xlfn.XLOOKUP($N363,プルダウン用!$AW$3:$AW$7,プルダウン用!AY$3:AY$7,"",0),_xlfn.XLOOKUP($AN363,プルダウン用!$AQ$3:$AQ$12,プルダウン用!AT$3:AT$12,"",0))</f>
        <v/>
      </c>
      <c r="AQ363" s="85" t="str">
        <f>IF($AN363="学内非常勤講師",_xlfn.XLOOKUP($N363,プルダウン用!$AW$3:$AW$7,プルダウン用!AZ$3:AZ$7,"",0),_xlfn.XLOOKUP($AN363,プルダウン用!$AQ$3:$AQ$12,プルダウン用!AU$3:AU$12,"",0))</f>
        <v/>
      </c>
      <c r="AR363" s="79"/>
    </row>
    <row r="364" spans="2:44" ht="23.25" customHeight="1" x14ac:dyDescent="0.15">
      <c r="B364" s="54" t="str">
        <f t="shared" si="5"/>
        <v/>
      </c>
      <c r="C364" s="64"/>
      <c r="D364" s="64"/>
      <c r="E364" s="52"/>
      <c r="F364" s="52"/>
      <c r="G364" s="52"/>
      <c r="H364" s="53"/>
      <c r="I364" s="51"/>
      <c r="J364" s="7"/>
      <c r="K364" s="7"/>
      <c r="L364" s="52"/>
      <c r="M364" s="52"/>
      <c r="N364" s="49"/>
      <c r="O364" s="7"/>
      <c r="P364" s="50"/>
      <c r="Q364" s="51"/>
      <c r="R364" s="51"/>
      <c r="S364" s="48"/>
      <c r="T364" s="48"/>
      <c r="U364" s="48"/>
      <c r="V364" s="48"/>
      <c r="W364" s="48"/>
      <c r="X364" s="48"/>
      <c r="Y364" s="54" t="s">
        <v>92</v>
      </c>
      <c r="Z364" s="55" t="str">
        <f>IF(AND($M364="雇用", OR($R364="集中", $R364="期間内"),$N364&lt;&gt;"その他"),"担当開始日要追記",_xlfn.XLOOKUP($P364,プルダウン用!$S$3:$S$12,プルダウン用!T$3:T$12,"",0))</f>
        <v/>
      </c>
      <c r="AA364" s="55" t="str">
        <f>IF(AND($M364="雇用", OR($R364="集中", $R364="期間内"),$N364&lt;&gt;"その他"),"担当終了日要追記",_xlfn.XLOOKUP($P364,プルダウン用!$S$3:$S$12,プルダウン用!U$3:U$12,"",0))</f>
        <v/>
      </c>
      <c r="AB364" s="49"/>
      <c r="AC364" s="49"/>
      <c r="AD364" s="7"/>
      <c r="AE364" s="7"/>
      <c r="AF364" s="49"/>
      <c r="AG364" s="49"/>
      <c r="AH364" s="85" t="str">
        <f>_xlfn.XLOOKUP($AG364,プルダウン用!$AC$3:$AC$10,プルダウン用!AD$3:AD$10,"",0)</f>
        <v/>
      </c>
      <c r="AI364" s="85" t="str">
        <f>_xlfn.XLOOKUP($AG364,プルダウン用!$AC$3:$AC$10,プルダウン用!AE$3:AE$10,"",0)</f>
        <v/>
      </c>
      <c r="AJ364" s="85" t="str">
        <f>_xlfn.XLOOKUP($AG364,プルダウン用!$AC$3:$AC$10,プルダウン用!AF$3:AF$10,"",0)</f>
        <v/>
      </c>
      <c r="AK364" s="63"/>
      <c r="AL364" s="53"/>
      <c r="AM364" s="49"/>
      <c r="AN364" s="69" t="str">
        <f>IF($AM364="謝金経費に同じ",_xlfn.XLOOKUP(AG364,プルダウン用!$AQ$3:$AQ$12,プルダウン用!$AR$3:$AR$12,"",0),_xlfn.XLOOKUP($AM364,プルダウン用!$AH$3:$AH$5,プルダウン用!$AI$3:$AI$5,""))</f>
        <v/>
      </c>
      <c r="AO364" s="85" t="str">
        <f>IF($AN364="学内非常勤講師",_xlfn.XLOOKUP($N364,プルダウン用!$AW$3:$AW$7,プルダウン用!AX$3:AX$7,"",0),_xlfn.XLOOKUP($AN364,プルダウン用!$AQ$3:$AQ$12,プルダウン用!AS$3:AS$12,"",0))</f>
        <v/>
      </c>
      <c r="AP364" s="85" t="str">
        <f>IF($AN364="学内非常勤講師",_xlfn.XLOOKUP($N364,プルダウン用!$AW$3:$AW$7,プルダウン用!AY$3:AY$7,"",0),_xlfn.XLOOKUP($AN364,プルダウン用!$AQ$3:$AQ$12,プルダウン用!AT$3:AT$12,"",0))</f>
        <v/>
      </c>
      <c r="AQ364" s="85" t="str">
        <f>IF($AN364="学内非常勤講師",_xlfn.XLOOKUP($N364,プルダウン用!$AW$3:$AW$7,プルダウン用!AZ$3:AZ$7,"",0),_xlfn.XLOOKUP($AN364,プルダウン用!$AQ$3:$AQ$12,プルダウン用!AU$3:AU$12,"",0))</f>
        <v/>
      </c>
      <c r="AR364" s="79"/>
    </row>
    <row r="365" spans="2:44" ht="23.25" customHeight="1" x14ac:dyDescent="0.15">
      <c r="B365" s="54" t="str">
        <f t="shared" si="5"/>
        <v/>
      </c>
      <c r="C365" s="64"/>
      <c r="D365" s="64"/>
      <c r="E365" s="52"/>
      <c r="F365" s="52"/>
      <c r="G365" s="52"/>
      <c r="H365" s="53"/>
      <c r="I365" s="51"/>
      <c r="J365" s="7"/>
      <c r="K365" s="7"/>
      <c r="L365" s="52"/>
      <c r="M365" s="52"/>
      <c r="N365" s="49"/>
      <c r="O365" s="7"/>
      <c r="P365" s="50"/>
      <c r="Q365" s="51"/>
      <c r="R365" s="51"/>
      <c r="S365" s="48"/>
      <c r="T365" s="48"/>
      <c r="U365" s="48"/>
      <c r="V365" s="48"/>
      <c r="W365" s="48"/>
      <c r="X365" s="48"/>
      <c r="Y365" s="54" t="s">
        <v>92</v>
      </c>
      <c r="Z365" s="55" t="str">
        <f>IF(AND($M365="雇用", OR($R365="集中", $R365="期間内"),$N365&lt;&gt;"その他"),"担当開始日要追記",_xlfn.XLOOKUP($P365,プルダウン用!$S$3:$S$12,プルダウン用!T$3:T$12,"",0))</f>
        <v/>
      </c>
      <c r="AA365" s="55" t="str">
        <f>IF(AND($M365="雇用", OR($R365="集中", $R365="期間内"),$N365&lt;&gt;"その他"),"担当終了日要追記",_xlfn.XLOOKUP($P365,プルダウン用!$S$3:$S$12,プルダウン用!U$3:U$12,"",0))</f>
        <v/>
      </c>
      <c r="AB365" s="49"/>
      <c r="AC365" s="49"/>
      <c r="AD365" s="7"/>
      <c r="AE365" s="7"/>
      <c r="AF365" s="49"/>
      <c r="AG365" s="49"/>
      <c r="AH365" s="85" t="str">
        <f>_xlfn.XLOOKUP($AG365,プルダウン用!$AC$3:$AC$10,プルダウン用!AD$3:AD$10,"",0)</f>
        <v/>
      </c>
      <c r="AI365" s="85" t="str">
        <f>_xlfn.XLOOKUP($AG365,プルダウン用!$AC$3:$AC$10,プルダウン用!AE$3:AE$10,"",0)</f>
        <v/>
      </c>
      <c r="AJ365" s="85" t="str">
        <f>_xlfn.XLOOKUP($AG365,プルダウン用!$AC$3:$AC$10,プルダウン用!AF$3:AF$10,"",0)</f>
        <v/>
      </c>
      <c r="AK365" s="63"/>
      <c r="AL365" s="53"/>
      <c r="AM365" s="49"/>
      <c r="AN365" s="69" t="str">
        <f>IF($AM365="謝金経費に同じ",_xlfn.XLOOKUP(AG365,プルダウン用!$AQ$3:$AQ$12,プルダウン用!$AR$3:$AR$12,"",0),_xlfn.XLOOKUP($AM365,プルダウン用!$AH$3:$AH$5,プルダウン用!$AI$3:$AI$5,""))</f>
        <v/>
      </c>
      <c r="AO365" s="85" t="str">
        <f>IF($AN365="学内非常勤講師",_xlfn.XLOOKUP($N365,プルダウン用!$AW$3:$AW$7,プルダウン用!AX$3:AX$7,"",0),_xlfn.XLOOKUP($AN365,プルダウン用!$AQ$3:$AQ$12,プルダウン用!AS$3:AS$12,"",0))</f>
        <v/>
      </c>
      <c r="AP365" s="85" t="str">
        <f>IF($AN365="学内非常勤講師",_xlfn.XLOOKUP($N365,プルダウン用!$AW$3:$AW$7,プルダウン用!AY$3:AY$7,"",0),_xlfn.XLOOKUP($AN365,プルダウン用!$AQ$3:$AQ$12,プルダウン用!AT$3:AT$12,"",0))</f>
        <v/>
      </c>
      <c r="AQ365" s="85" t="str">
        <f>IF($AN365="学内非常勤講師",_xlfn.XLOOKUP($N365,プルダウン用!$AW$3:$AW$7,プルダウン用!AZ$3:AZ$7,"",0),_xlfn.XLOOKUP($AN365,プルダウン用!$AQ$3:$AQ$12,プルダウン用!AU$3:AU$12,"",0))</f>
        <v/>
      </c>
      <c r="AR365" s="79"/>
    </row>
    <row r="366" spans="2:44" ht="23.25" customHeight="1" x14ac:dyDescent="0.15">
      <c r="B366" s="54" t="str">
        <f t="shared" si="5"/>
        <v/>
      </c>
      <c r="C366" s="64"/>
      <c r="D366" s="64"/>
      <c r="E366" s="52"/>
      <c r="F366" s="52"/>
      <c r="G366" s="52"/>
      <c r="H366" s="53"/>
      <c r="I366" s="51"/>
      <c r="J366" s="7"/>
      <c r="K366" s="7"/>
      <c r="L366" s="52"/>
      <c r="M366" s="52"/>
      <c r="N366" s="49"/>
      <c r="O366" s="7"/>
      <c r="P366" s="50"/>
      <c r="Q366" s="51"/>
      <c r="R366" s="51"/>
      <c r="S366" s="48"/>
      <c r="T366" s="48"/>
      <c r="U366" s="48"/>
      <c r="V366" s="48"/>
      <c r="W366" s="48"/>
      <c r="X366" s="48"/>
      <c r="Y366" s="54" t="s">
        <v>92</v>
      </c>
      <c r="Z366" s="55" t="str">
        <f>IF(AND($M366="雇用", OR($R366="集中", $R366="期間内"),$N366&lt;&gt;"その他"),"担当開始日要追記",_xlfn.XLOOKUP($P366,プルダウン用!$S$3:$S$12,プルダウン用!T$3:T$12,"",0))</f>
        <v/>
      </c>
      <c r="AA366" s="55" t="str">
        <f>IF(AND($M366="雇用", OR($R366="集中", $R366="期間内"),$N366&lt;&gt;"その他"),"担当終了日要追記",_xlfn.XLOOKUP($P366,プルダウン用!$S$3:$S$12,プルダウン用!U$3:U$12,"",0))</f>
        <v/>
      </c>
      <c r="AB366" s="49"/>
      <c r="AC366" s="49"/>
      <c r="AD366" s="7"/>
      <c r="AE366" s="7"/>
      <c r="AF366" s="49"/>
      <c r="AG366" s="49"/>
      <c r="AH366" s="85" t="str">
        <f>_xlfn.XLOOKUP($AG366,プルダウン用!$AC$3:$AC$10,プルダウン用!AD$3:AD$10,"",0)</f>
        <v/>
      </c>
      <c r="AI366" s="85" t="str">
        <f>_xlfn.XLOOKUP($AG366,プルダウン用!$AC$3:$AC$10,プルダウン用!AE$3:AE$10,"",0)</f>
        <v/>
      </c>
      <c r="AJ366" s="85" t="str">
        <f>_xlfn.XLOOKUP($AG366,プルダウン用!$AC$3:$AC$10,プルダウン用!AF$3:AF$10,"",0)</f>
        <v/>
      </c>
      <c r="AK366" s="63"/>
      <c r="AL366" s="53"/>
      <c r="AM366" s="49"/>
      <c r="AN366" s="69" t="str">
        <f>IF($AM366="謝金経費に同じ",_xlfn.XLOOKUP(AG366,プルダウン用!$AQ$3:$AQ$12,プルダウン用!$AR$3:$AR$12,"",0),_xlfn.XLOOKUP($AM366,プルダウン用!$AH$3:$AH$5,プルダウン用!$AI$3:$AI$5,""))</f>
        <v/>
      </c>
      <c r="AO366" s="85" t="str">
        <f>IF($AN366="学内非常勤講師",_xlfn.XLOOKUP($N366,プルダウン用!$AW$3:$AW$7,プルダウン用!AX$3:AX$7,"",0),_xlfn.XLOOKUP($AN366,プルダウン用!$AQ$3:$AQ$12,プルダウン用!AS$3:AS$12,"",0))</f>
        <v/>
      </c>
      <c r="AP366" s="85" t="str">
        <f>IF($AN366="学内非常勤講師",_xlfn.XLOOKUP($N366,プルダウン用!$AW$3:$AW$7,プルダウン用!AY$3:AY$7,"",0),_xlfn.XLOOKUP($AN366,プルダウン用!$AQ$3:$AQ$12,プルダウン用!AT$3:AT$12,"",0))</f>
        <v/>
      </c>
      <c r="AQ366" s="85" t="str">
        <f>IF($AN366="学内非常勤講師",_xlfn.XLOOKUP($N366,プルダウン用!$AW$3:$AW$7,プルダウン用!AZ$3:AZ$7,"",0),_xlfn.XLOOKUP($AN366,プルダウン用!$AQ$3:$AQ$12,プルダウン用!AU$3:AU$12,"",0))</f>
        <v/>
      </c>
      <c r="AR366" s="79"/>
    </row>
    <row r="367" spans="2:44" ht="23.25" customHeight="1" x14ac:dyDescent="0.15">
      <c r="B367" s="54" t="str">
        <f t="shared" si="5"/>
        <v/>
      </c>
      <c r="C367" s="64"/>
      <c r="D367" s="64"/>
      <c r="E367" s="52"/>
      <c r="F367" s="52"/>
      <c r="G367" s="52"/>
      <c r="H367" s="53"/>
      <c r="I367" s="51"/>
      <c r="J367" s="7"/>
      <c r="K367" s="7"/>
      <c r="L367" s="52"/>
      <c r="M367" s="52"/>
      <c r="N367" s="49"/>
      <c r="O367" s="7"/>
      <c r="P367" s="50"/>
      <c r="Q367" s="51"/>
      <c r="R367" s="51"/>
      <c r="S367" s="48"/>
      <c r="T367" s="48"/>
      <c r="U367" s="48"/>
      <c r="V367" s="48"/>
      <c r="W367" s="48"/>
      <c r="X367" s="48"/>
      <c r="Y367" s="54" t="s">
        <v>92</v>
      </c>
      <c r="Z367" s="55" t="str">
        <f>IF(AND($M367="雇用", OR($R367="集中", $R367="期間内"),$N367&lt;&gt;"その他"),"担当開始日要追記",_xlfn.XLOOKUP($P367,プルダウン用!$S$3:$S$12,プルダウン用!T$3:T$12,"",0))</f>
        <v/>
      </c>
      <c r="AA367" s="55" t="str">
        <f>IF(AND($M367="雇用", OR($R367="集中", $R367="期間内"),$N367&lt;&gt;"その他"),"担当終了日要追記",_xlfn.XLOOKUP($P367,プルダウン用!$S$3:$S$12,プルダウン用!U$3:U$12,"",0))</f>
        <v/>
      </c>
      <c r="AB367" s="49"/>
      <c r="AC367" s="49"/>
      <c r="AD367" s="7"/>
      <c r="AE367" s="7"/>
      <c r="AF367" s="49"/>
      <c r="AG367" s="49"/>
      <c r="AH367" s="85" t="str">
        <f>_xlfn.XLOOKUP($AG367,プルダウン用!$AC$3:$AC$10,プルダウン用!AD$3:AD$10,"",0)</f>
        <v/>
      </c>
      <c r="AI367" s="85" t="str">
        <f>_xlfn.XLOOKUP($AG367,プルダウン用!$AC$3:$AC$10,プルダウン用!AE$3:AE$10,"",0)</f>
        <v/>
      </c>
      <c r="AJ367" s="85" t="str">
        <f>_xlfn.XLOOKUP($AG367,プルダウン用!$AC$3:$AC$10,プルダウン用!AF$3:AF$10,"",0)</f>
        <v/>
      </c>
      <c r="AK367" s="63"/>
      <c r="AL367" s="53"/>
      <c r="AM367" s="49"/>
      <c r="AN367" s="69" t="str">
        <f>IF($AM367="謝金経費に同じ",_xlfn.XLOOKUP(AG367,プルダウン用!$AQ$3:$AQ$12,プルダウン用!$AR$3:$AR$12,"",0),_xlfn.XLOOKUP($AM367,プルダウン用!$AH$3:$AH$5,プルダウン用!$AI$3:$AI$5,""))</f>
        <v/>
      </c>
      <c r="AO367" s="85" t="str">
        <f>IF($AN367="学内非常勤講師",_xlfn.XLOOKUP($N367,プルダウン用!$AW$3:$AW$7,プルダウン用!AX$3:AX$7,"",0),_xlfn.XLOOKUP($AN367,プルダウン用!$AQ$3:$AQ$12,プルダウン用!AS$3:AS$12,"",0))</f>
        <v/>
      </c>
      <c r="AP367" s="85" t="str">
        <f>IF($AN367="学内非常勤講師",_xlfn.XLOOKUP($N367,プルダウン用!$AW$3:$AW$7,プルダウン用!AY$3:AY$7,"",0),_xlfn.XLOOKUP($AN367,プルダウン用!$AQ$3:$AQ$12,プルダウン用!AT$3:AT$12,"",0))</f>
        <v/>
      </c>
      <c r="AQ367" s="85" t="str">
        <f>IF($AN367="学内非常勤講師",_xlfn.XLOOKUP($N367,プルダウン用!$AW$3:$AW$7,プルダウン用!AZ$3:AZ$7,"",0),_xlfn.XLOOKUP($AN367,プルダウン用!$AQ$3:$AQ$12,プルダウン用!AU$3:AU$12,"",0))</f>
        <v/>
      </c>
      <c r="AR367" s="79"/>
    </row>
    <row r="368" spans="2:44" ht="23.25" customHeight="1" x14ac:dyDescent="0.15">
      <c r="B368" s="54" t="str">
        <f t="shared" si="5"/>
        <v/>
      </c>
      <c r="C368" s="64"/>
      <c r="D368" s="64"/>
      <c r="E368" s="52"/>
      <c r="F368" s="52"/>
      <c r="G368" s="52"/>
      <c r="H368" s="53"/>
      <c r="I368" s="51"/>
      <c r="J368" s="7"/>
      <c r="K368" s="7"/>
      <c r="L368" s="52"/>
      <c r="M368" s="52"/>
      <c r="N368" s="49"/>
      <c r="O368" s="7"/>
      <c r="P368" s="50"/>
      <c r="Q368" s="51"/>
      <c r="R368" s="51"/>
      <c r="S368" s="48"/>
      <c r="T368" s="48"/>
      <c r="U368" s="48"/>
      <c r="V368" s="48"/>
      <c r="W368" s="48"/>
      <c r="X368" s="48"/>
      <c r="Y368" s="54" t="s">
        <v>92</v>
      </c>
      <c r="Z368" s="55" t="str">
        <f>IF(AND($M368="雇用", OR($R368="集中", $R368="期間内"),$N368&lt;&gt;"その他"),"担当開始日要追記",_xlfn.XLOOKUP($P368,プルダウン用!$S$3:$S$12,プルダウン用!T$3:T$12,"",0))</f>
        <v/>
      </c>
      <c r="AA368" s="55" t="str">
        <f>IF(AND($M368="雇用", OR($R368="集中", $R368="期間内"),$N368&lt;&gt;"その他"),"担当終了日要追記",_xlfn.XLOOKUP($P368,プルダウン用!$S$3:$S$12,プルダウン用!U$3:U$12,"",0))</f>
        <v/>
      </c>
      <c r="AB368" s="49"/>
      <c r="AC368" s="49"/>
      <c r="AD368" s="7"/>
      <c r="AE368" s="7"/>
      <c r="AF368" s="49"/>
      <c r="AG368" s="49"/>
      <c r="AH368" s="85" t="str">
        <f>_xlfn.XLOOKUP($AG368,プルダウン用!$AC$3:$AC$10,プルダウン用!AD$3:AD$10,"",0)</f>
        <v/>
      </c>
      <c r="AI368" s="85" t="str">
        <f>_xlfn.XLOOKUP($AG368,プルダウン用!$AC$3:$AC$10,プルダウン用!AE$3:AE$10,"",0)</f>
        <v/>
      </c>
      <c r="AJ368" s="85" t="str">
        <f>_xlfn.XLOOKUP($AG368,プルダウン用!$AC$3:$AC$10,プルダウン用!AF$3:AF$10,"",0)</f>
        <v/>
      </c>
      <c r="AK368" s="63"/>
      <c r="AL368" s="53"/>
      <c r="AM368" s="49"/>
      <c r="AN368" s="69" t="str">
        <f>IF($AM368="謝金経費に同じ",_xlfn.XLOOKUP(AG368,プルダウン用!$AQ$3:$AQ$12,プルダウン用!$AR$3:$AR$12,"",0),_xlfn.XLOOKUP($AM368,プルダウン用!$AH$3:$AH$5,プルダウン用!$AI$3:$AI$5,""))</f>
        <v/>
      </c>
      <c r="AO368" s="85" t="str">
        <f>IF($AN368="学内非常勤講師",_xlfn.XLOOKUP($N368,プルダウン用!$AW$3:$AW$7,プルダウン用!AX$3:AX$7,"",0),_xlfn.XLOOKUP($AN368,プルダウン用!$AQ$3:$AQ$12,プルダウン用!AS$3:AS$12,"",0))</f>
        <v/>
      </c>
      <c r="AP368" s="85" t="str">
        <f>IF($AN368="学内非常勤講師",_xlfn.XLOOKUP($N368,プルダウン用!$AW$3:$AW$7,プルダウン用!AY$3:AY$7,"",0),_xlfn.XLOOKUP($AN368,プルダウン用!$AQ$3:$AQ$12,プルダウン用!AT$3:AT$12,"",0))</f>
        <v/>
      </c>
      <c r="AQ368" s="85" t="str">
        <f>IF($AN368="学内非常勤講師",_xlfn.XLOOKUP($N368,プルダウン用!$AW$3:$AW$7,プルダウン用!AZ$3:AZ$7,"",0),_xlfn.XLOOKUP($AN368,プルダウン用!$AQ$3:$AQ$12,プルダウン用!AU$3:AU$12,"",0))</f>
        <v/>
      </c>
      <c r="AR368" s="79"/>
    </row>
    <row r="369" spans="2:44" ht="23.25" customHeight="1" x14ac:dyDescent="0.15">
      <c r="B369" s="54" t="str">
        <f t="shared" si="5"/>
        <v/>
      </c>
      <c r="C369" s="64"/>
      <c r="D369" s="64"/>
      <c r="E369" s="52"/>
      <c r="F369" s="52"/>
      <c r="G369" s="52"/>
      <c r="H369" s="53"/>
      <c r="I369" s="51"/>
      <c r="J369" s="7"/>
      <c r="K369" s="7"/>
      <c r="L369" s="52"/>
      <c r="M369" s="52"/>
      <c r="N369" s="49"/>
      <c r="O369" s="7"/>
      <c r="P369" s="50"/>
      <c r="Q369" s="51"/>
      <c r="R369" s="51"/>
      <c r="S369" s="48"/>
      <c r="T369" s="48"/>
      <c r="U369" s="48"/>
      <c r="V369" s="48"/>
      <c r="W369" s="48"/>
      <c r="X369" s="48"/>
      <c r="Y369" s="54" t="s">
        <v>92</v>
      </c>
      <c r="Z369" s="55" t="str">
        <f>IF(AND($M369="雇用", OR($R369="集中", $R369="期間内"),$N369&lt;&gt;"その他"),"担当開始日要追記",_xlfn.XLOOKUP($P369,プルダウン用!$S$3:$S$12,プルダウン用!T$3:T$12,"",0))</f>
        <v/>
      </c>
      <c r="AA369" s="55" t="str">
        <f>IF(AND($M369="雇用", OR($R369="集中", $R369="期間内"),$N369&lt;&gt;"その他"),"担当終了日要追記",_xlfn.XLOOKUP($P369,プルダウン用!$S$3:$S$12,プルダウン用!U$3:U$12,"",0))</f>
        <v/>
      </c>
      <c r="AB369" s="49"/>
      <c r="AC369" s="49"/>
      <c r="AD369" s="7"/>
      <c r="AE369" s="7"/>
      <c r="AF369" s="49"/>
      <c r="AG369" s="49"/>
      <c r="AH369" s="85" t="str">
        <f>_xlfn.XLOOKUP($AG369,プルダウン用!$AC$3:$AC$10,プルダウン用!AD$3:AD$10,"",0)</f>
        <v/>
      </c>
      <c r="AI369" s="85" t="str">
        <f>_xlfn.XLOOKUP($AG369,プルダウン用!$AC$3:$AC$10,プルダウン用!AE$3:AE$10,"",0)</f>
        <v/>
      </c>
      <c r="AJ369" s="85" t="str">
        <f>_xlfn.XLOOKUP($AG369,プルダウン用!$AC$3:$AC$10,プルダウン用!AF$3:AF$10,"",0)</f>
        <v/>
      </c>
      <c r="AK369" s="63"/>
      <c r="AL369" s="53"/>
      <c r="AM369" s="49"/>
      <c r="AN369" s="69" t="str">
        <f>IF($AM369="謝金経費に同じ",_xlfn.XLOOKUP(AG369,プルダウン用!$AQ$3:$AQ$12,プルダウン用!$AR$3:$AR$12,"",0),_xlfn.XLOOKUP($AM369,プルダウン用!$AH$3:$AH$5,プルダウン用!$AI$3:$AI$5,""))</f>
        <v/>
      </c>
      <c r="AO369" s="85" t="str">
        <f>IF($AN369="学内非常勤講師",_xlfn.XLOOKUP($N369,プルダウン用!$AW$3:$AW$7,プルダウン用!AX$3:AX$7,"",0),_xlfn.XLOOKUP($AN369,プルダウン用!$AQ$3:$AQ$12,プルダウン用!AS$3:AS$12,"",0))</f>
        <v/>
      </c>
      <c r="AP369" s="85" t="str">
        <f>IF($AN369="学内非常勤講師",_xlfn.XLOOKUP($N369,プルダウン用!$AW$3:$AW$7,プルダウン用!AY$3:AY$7,"",0),_xlfn.XLOOKUP($AN369,プルダウン用!$AQ$3:$AQ$12,プルダウン用!AT$3:AT$12,"",0))</f>
        <v/>
      </c>
      <c r="AQ369" s="85" t="str">
        <f>IF($AN369="学内非常勤講師",_xlfn.XLOOKUP($N369,プルダウン用!$AW$3:$AW$7,プルダウン用!AZ$3:AZ$7,"",0),_xlfn.XLOOKUP($AN369,プルダウン用!$AQ$3:$AQ$12,プルダウン用!AU$3:AU$12,"",0))</f>
        <v/>
      </c>
      <c r="AR369" s="79"/>
    </row>
    <row r="370" spans="2:44" ht="23.25" customHeight="1" x14ac:dyDescent="0.15">
      <c r="B370" s="54" t="str">
        <f t="shared" si="5"/>
        <v/>
      </c>
      <c r="C370" s="64"/>
      <c r="D370" s="64"/>
      <c r="E370" s="52"/>
      <c r="F370" s="52"/>
      <c r="G370" s="52"/>
      <c r="H370" s="53"/>
      <c r="I370" s="51"/>
      <c r="J370" s="7"/>
      <c r="K370" s="7"/>
      <c r="L370" s="52"/>
      <c r="M370" s="52"/>
      <c r="N370" s="49"/>
      <c r="O370" s="7"/>
      <c r="P370" s="50"/>
      <c r="Q370" s="51"/>
      <c r="R370" s="51"/>
      <c r="S370" s="48"/>
      <c r="T370" s="48"/>
      <c r="U370" s="48"/>
      <c r="V370" s="48"/>
      <c r="W370" s="48"/>
      <c r="X370" s="48"/>
      <c r="Y370" s="54" t="s">
        <v>92</v>
      </c>
      <c r="Z370" s="55" t="str">
        <f>IF(AND($M370="雇用", OR($R370="集中", $R370="期間内"),$N370&lt;&gt;"その他"),"担当開始日要追記",_xlfn.XLOOKUP($P370,プルダウン用!$S$3:$S$12,プルダウン用!T$3:T$12,"",0))</f>
        <v/>
      </c>
      <c r="AA370" s="55" t="str">
        <f>IF(AND($M370="雇用", OR($R370="集中", $R370="期間内"),$N370&lt;&gt;"その他"),"担当終了日要追記",_xlfn.XLOOKUP($P370,プルダウン用!$S$3:$S$12,プルダウン用!U$3:U$12,"",0))</f>
        <v/>
      </c>
      <c r="AB370" s="49"/>
      <c r="AC370" s="49"/>
      <c r="AD370" s="7"/>
      <c r="AE370" s="7"/>
      <c r="AF370" s="49"/>
      <c r="AG370" s="49"/>
      <c r="AH370" s="85" t="str">
        <f>_xlfn.XLOOKUP($AG370,プルダウン用!$AC$3:$AC$10,プルダウン用!AD$3:AD$10,"",0)</f>
        <v/>
      </c>
      <c r="AI370" s="85" t="str">
        <f>_xlfn.XLOOKUP($AG370,プルダウン用!$AC$3:$AC$10,プルダウン用!AE$3:AE$10,"",0)</f>
        <v/>
      </c>
      <c r="AJ370" s="85" t="str">
        <f>_xlfn.XLOOKUP($AG370,プルダウン用!$AC$3:$AC$10,プルダウン用!AF$3:AF$10,"",0)</f>
        <v/>
      </c>
      <c r="AK370" s="63"/>
      <c r="AL370" s="53"/>
      <c r="AM370" s="49"/>
      <c r="AN370" s="69" t="str">
        <f>IF($AM370="謝金経費に同じ",_xlfn.XLOOKUP(AG370,プルダウン用!$AQ$3:$AQ$12,プルダウン用!$AR$3:$AR$12,"",0),_xlfn.XLOOKUP($AM370,プルダウン用!$AH$3:$AH$5,プルダウン用!$AI$3:$AI$5,""))</f>
        <v/>
      </c>
      <c r="AO370" s="85" t="str">
        <f>IF($AN370="学内非常勤講師",_xlfn.XLOOKUP($N370,プルダウン用!$AW$3:$AW$7,プルダウン用!AX$3:AX$7,"",0),_xlfn.XLOOKUP($AN370,プルダウン用!$AQ$3:$AQ$12,プルダウン用!AS$3:AS$12,"",0))</f>
        <v/>
      </c>
      <c r="AP370" s="85" t="str">
        <f>IF($AN370="学内非常勤講師",_xlfn.XLOOKUP($N370,プルダウン用!$AW$3:$AW$7,プルダウン用!AY$3:AY$7,"",0),_xlfn.XLOOKUP($AN370,プルダウン用!$AQ$3:$AQ$12,プルダウン用!AT$3:AT$12,"",0))</f>
        <v/>
      </c>
      <c r="AQ370" s="85" t="str">
        <f>IF($AN370="学内非常勤講師",_xlfn.XLOOKUP($N370,プルダウン用!$AW$3:$AW$7,プルダウン用!AZ$3:AZ$7,"",0),_xlfn.XLOOKUP($AN370,プルダウン用!$AQ$3:$AQ$12,プルダウン用!AU$3:AU$12,"",0))</f>
        <v/>
      </c>
      <c r="AR370" s="79"/>
    </row>
    <row r="371" spans="2:44" ht="23.25" customHeight="1" x14ac:dyDescent="0.15">
      <c r="B371" s="54" t="str">
        <f t="shared" si="5"/>
        <v/>
      </c>
      <c r="C371" s="64"/>
      <c r="D371" s="64"/>
      <c r="E371" s="52"/>
      <c r="F371" s="52"/>
      <c r="G371" s="52"/>
      <c r="H371" s="53"/>
      <c r="I371" s="51"/>
      <c r="J371" s="7"/>
      <c r="K371" s="7"/>
      <c r="L371" s="52"/>
      <c r="M371" s="52"/>
      <c r="N371" s="49"/>
      <c r="O371" s="7"/>
      <c r="P371" s="50"/>
      <c r="Q371" s="51"/>
      <c r="R371" s="51"/>
      <c r="S371" s="48"/>
      <c r="T371" s="48"/>
      <c r="U371" s="48"/>
      <c r="V371" s="48"/>
      <c r="W371" s="48"/>
      <c r="X371" s="48"/>
      <c r="Y371" s="54" t="s">
        <v>92</v>
      </c>
      <c r="Z371" s="55" t="str">
        <f>IF(AND($M371="雇用", OR($R371="集中", $R371="期間内"),$N371&lt;&gt;"その他"),"担当開始日要追記",_xlfn.XLOOKUP($P371,プルダウン用!$S$3:$S$12,プルダウン用!T$3:T$12,"",0))</f>
        <v/>
      </c>
      <c r="AA371" s="55" t="str">
        <f>IF(AND($M371="雇用", OR($R371="集中", $R371="期間内"),$N371&lt;&gt;"その他"),"担当終了日要追記",_xlfn.XLOOKUP($P371,プルダウン用!$S$3:$S$12,プルダウン用!U$3:U$12,"",0))</f>
        <v/>
      </c>
      <c r="AB371" s="49"/>
      <c r="AC371" s="49"/>
      <c r="AD371" s="7"/>
      <c r="AE371" s="7"/>
      <c r="AF371" s="49"/>
      <c r="AG371" s="49"/>
      <c r="AH371" s="85" t="str">
        <f>_xlfn.XLOOKUP($AG371,プルダウン用!$AC$3:$AC$10,プルダウン用!AD$3:AD$10,"",0)</f>
        <v/>
      </c>
      <c r="AI371" s="85" t="str">
        <f>_xlfn.XLOOKUP($AG371,プルダウン用!$AC$3:$AC$10,プルダウン用!AE$3:AE$10,"",0)</f>
        <v/>
      </c>
      <c r="AJ371" s="85" t="str">
        <f>_xlfn.XLOOKUP($AG371,プルダウン用!$AC$3:$AC$10,プルダウン用!AF$3:AF$10,"",0)</f>
        <v/>
      </c>
      <c r="AK371" s="63"/>
      <c r="AL371" s="53"/>
      <c r="AM371" s="49"/>
      <c r="AN371" s="69" t="str">
        <f>IF($AM371="謝金経費に同じ",_xlfn.XLOOKUP(AG371,プルダウン用!$AQ$3:$AQ$12,プルダウン用!$AR$3:$AR$12,"",0),_xlfn.XLOOKUP($AM371,プルダウン用!$AH$3:$AH$5,プルダウン用!$AI$3:$AI$5,""))</f>
        <v/>
      </c>
      <c r="AO371" s="85" t="str">
        <f>IF($AN371="学内非常勤講師",_xlfn.XLOOKUP($N371,プルダウン用!$AW$3:$AW$7,プルダウン用!AX$3:AX$7,"",0),_xlfn.XLOOKUP($AN371,プルダウン用!$AQ$3:$AQ$12,プルダウン用!AS$3:AS$12,"",0))</f>
        <v/>
      </c>
      <c r="AP371" s="85" t="str">
        <f>IF($AN371="学内非常勤講師",_xlfn.XLOOKUP($N371,プルダウン用!$AW$3:$AW$7,プルダウン用!AY$3:AY$7,"",0),_xlfn.XLOOKUP($AN371,プルダウン用!$AQ$3:$AQ$12,プルダウン用!AT$3:AT$12,"",0))</f>
        <v/>
      </c>
      <c r="AQ371" s="85" t="str">
        <f>IF($AN371="学内非常勤講師",_xlfn.XLOOKUP($N371,プルダウン用!$AW$3:$AW$7,プルダウン用!AZ$3:AZ$7,"",0),_xlfn.XLOOKUP($AN371,プルダウン用!$AQ$3:$AQ$12,プルダウン用!AU$3:AU$12,"",0))</f>
        <v/>
      </c>
      <c r="AR371" s="79"/>
    </row>
    <row r="372" spans="2:44" ht="23.25" customHeight="1" x14ac:dyDescent="0.15">
      <c r="B372" s="54" t="str">
        <f t="shared" si="5"/>
        <v/>
      </c>
      <c r="C372" s="64"/>
      <c r="D372" s="64"/>
      <c r="E372" s="52"/>
      <c r="F372" s="52"/>
      <c r="G372" s="52"/>
      <c r="H372" s="53"/>
      <c r="I372" s="51"/>
      <c r="J372" s="7"/>
      <c r="K372" s="7"/>
      <c r="L372" s="52"/>
      <c r="M372" s="52"/>
      <c r="N372" s="49"/>
      <c r="O372" s="7"/>
      <c r="P372" s="50"/>
      <c r="Q372" s="51"/>
      <c r="R372" s="51"/>
      <c r="S372" s="48"/>
      <c r="T372" s="48"/>
      <c r="U372" s="48"/>
      <c r="V372" s="48"/>
      <c r="W372" s="48"/>
      <c r="X372" s="48"/>
      <c r="Y372" s="54" t="s">
        <v>92</v>
      </c>
      <c r="Z372" s="55" t="str">
        <f>IF(AND($M372="雇用", OR($R372="集中", $R372="期間内"),$N372&lt;&gt;"その他"),"担当開始日要追記",_xlfn.XLOOKUP($P372,プルダウン用!$S$3:$S$12,プルダウン用!T$3:T$12,"",0))</f>
        <v/>
      </c>
      <c r="AA372" s="55" t="str">
        <f>IF(AND($M372="雇用", OR($R372="集中", $R372="期間内"),$N372&lt;&gt;"その他"),"担当終了日要追記",_xlfn.XLOOKUP($P372,プルダウン用!$S$3:$S$12,プルダウン用!U$3:U$12,"",0))</f>
        <v/>
      </c>
      <c r="AB372" s="49"/>
      <c r="AC372" s="49"/>
      <c r="AD372" s="7"/>
      <c r="AE372" s="7"/>
      <c r="AF372" s="49"/>
      <c r="AG372" s="49"/>
      <c r="AH372" s="85" t="str">
        <f>_xlfn.XLOOKUP($AG372,プルダウン用!$AC$3:$AC$10,プルダウン用!AD$3:AD$10,"",0)</f>
        <v/>
      </c>
      <c r="AI372" s="85" t="str">
        <f>_xlfn.XLOOKUP($AG372,プルダウン用!$AC$3:$AC$10,プルダウン用!AE$3:AE$10,"",0)</f>
        <v/>
      </c>
      <c r="AJ372" s="85" t="str">
        <f>_xlfn.XLOOKUP($AG372,プルダウン用!$AC$3:$AC$10,プルダウン用!AF$3:AF$10,"",0)</f>
        <v/>
      </c>
      <c r="AK372" s="63"/>
      <c r="AL372" s="53"/>
      <c r="AM372" s="49"/>
      <c r="AN372" s="69" t="str">
        <f>IF($AM372="謝金経費に同じ",_xlfn.XLOOKUP(AG372,プルダウン用!$AQ$3:$AQ$12,プルダウン用!$AR$3:$AR$12,"",0),_xlfn.XLOOKUP($AM372,プルダウン用!$AH$3:$AH$5,プルダウン用!$AI$3:$AI$5,""))</f>
        <v/>
      </c>
      <c r="AO372" s="85" t="str">
        <f>IF($AN372="学内非常勤講師",_xlfn.XLOOKUP($N372,プルダウン用!$AW$3:$AW$7,プルダウン用!AX$3:AX$7,"",0),_xlfn.XLOOKUP($AN372,プルダウン用!$AQ$3:$AQ$12,プルダウン用!AS$3:AS$12,"",0))</f>
        <v/>
      </c>
      <c r="AP372" s="85" t="str">
        <f>IF($AN372="学内非常勤講師",_xlfn.XLOOKUP($N372,プルダウン用!$AW$3:$AW$7,プルダウン用!AY$3:AY$7,"",0),_xlfn.XLOOKUP($AN372,プルダウン用!$AQ$3:$AQ$12,プルダウン用!AT$3:AT$12,"",0))</f>
        <v/>
      </c>
      <c r="AQ372" s="85" t="str">
        <f>IF($AN372="学内非常勤講師",_xlfn.XLOOKUP($N372,プルダウン用!$AW$3:$AW$7,プルダウン用!AZ$3:AZ$7,"",0),_xlfn.XLOOKUP($AN372,プルダウン用!$AQ$3:$AQ$12,プルダウン用!AU$3:AU$12,"",0))</f>
        <v/>
      </c>
      <c r="AR372" s="79"/>
    </row>
    <row r="373" spans="2:44" ht="23.25" customHeight="1" x14ac:dyDescent="0.15">
      <c r="B373" s="54" t="str">
        <f t="shared" si="5"/>
        <v/>
      </c>
      <c r="C373" s="64"/>
      <c r="D373" s="64"/>
      <c r="E373" s="52"/>
      <c r="F373" s="52"/>
      <c r="G373" s="52"/>
      <c r="H373" s="53"/>
      <c r="I373" s="51"/>
      <c r="J373" s="7"/>
      <c r="K373" s="7"/>
      <c r="L373" s="52"/>
      <c r="M373" s="52"/>
      <c r="N373" s="49"/>
      <c r="O373" s="7"/>
      <c r="P373" s="50"/>
      <c r="Q373" s="51"/>
      <c r="R373" s="51"/>
      <c r="S373" s="48"/>
      <c r="T373" s="48"/>
      <c r="U373" s="48"/>
      <c r="V373" s="48"/>
      <c r="W373" s="48"/>
      <c r="X373" s="48"/>
      <c r="Y373" s="54" t="s">
        <v>92</v>
      </c>
      <c r="Z373" s="55" t="str">
        <f>IF(AND($M373="雇用", OR($R373="集中", $R373="期間内"),$N373&lt;&gt;"その他"),"担当開始日要追記",_xlfn.XLOOKUP($P373,プルダウン用!$S$3:$S$12,プルダウン用!T$3:T$12,"",0))</f>
        <v/>
      </c>
      <c r="AA373" s="55" t="str">
        <f>IF(AND($M373="雇用", OR($R373="集中", $R373="期間内"),$N373&lt;&gt;"その他"),"担当終了日要追記",_xlfn.XLOOKUP($P373,プルダウン用!$S$3:$S$12,プルダウン用!U$3:U$12,"",0))</f>
        <v/>
      </c>
      <c r="AB373" s="49"/>
      <c r="AC373" s="49"/>
      <c r="AD373" s="7"/>
      <c r="AE373" s="7"/>
      <c r="AF373" s="49"/>
      <c r="AG373" s="49"/>
      <c r="AH373" s="85" t="str">
        <f>_xlfn.XLOOKUP($AG373,プルダウン用!$AC$3:$AC$10,プルダウン用!AD$3:AD$10,"",0)</f>
        <v/>
      </c>
      <c r="AI373" s="85" t="str">
        <f>_xlfn.XLOOKUP($AG373,プルダウン用!$AC$3:$AC$10,プルダウン用!AE$3:AE$10,"",0)</f>
        <v/>
      </c>
      <c r="AJ373" s="85" t="str">
        <f>_xlfn.XLOOKUP($AG373,プルダウン用!$AC$3:$AC$10,プルダウン用!AF$3:AF$10,"",0)</f>
        <v/>
      </c>
      <c r="AK373" s="63"/>
      <c r="AL373" s="53"/>
      <c r="AM373" s="49"/>
      <c r="AN373" s="69" t="str">
        <f>IF($AM373="謝金経費に同じ",_xlfn.XLOOKUP(AG373,プルダウン用!$AQ$3:$AQ$12,プルダウン用!$AR$3:$AR$12,"",0),_xlfn.XLOOKUP($AM373,プルダウン用!$AH$3:$AH$5,プルダウン用!$AI$3:$AI$5,""))</f>
        <v/>
      </c>
      <c r="AO373" s="85" t="str">
        <f>IF($AN373="学内非常勤講師",_xlfn.XLOOKUP($N373,プルダウン用!$AW$3:$AW$7,プルダウン用!AX$3:AX$7,"",0),_xlfn.XLOOKUP($AN373,プルダウン用!$AQ$3:$AQ$12,プルダウン用!AS$3:AS$12,"",0))</f>
        <v/>
      </c>
      <c r="AP373" s="85" t="str">
        <f>IF($AN373="学内非常勤講師",_xlfn.XLOOKUP($N373,プルダウン用!$AW$3:$AW$7,プルダウン用!AY$3:AY$7,"",0),_xlfn.XLOOKUP($AN373,プルダウン用!$AQ$3:$AQ$12,プルダウン用!AT$3:AT$12,"",0))</f>
        <v/>
      </c>
      <c r="AQ373" s="85" t="str">
        <f>IF($AN373="学内非常勤講師",_xlfn.XLOOKUP($N373,プルダウン用!$AW$3:$AW$7,プルダウン用!AZ$3:AZ$7,"",0),_xlfn.XLOOKUP($AN373,プルダウン用!$AQ$3:$AQ$12,プルダウン用!AU$3:AU$12,"",0))</f>
        <v/>
      </c>
      <c r="AR373" s="79"/>
    </row>
    <row r="374" spans="2:44" ht="23.25" customHeight="1" x14ac:dyDescent="0.15">
      <c r="B374" s="54" t="str">
        <f t="shared" si="5"/>
        <v/>
      </c>
      <c r="C374" s="64"/>
      <c r="D374" s="64"/>
      <c r="E374" s="52"/>
      <c r="F374" s="52"/>
      <c r="G374" s="52"/>
      <c r="H374" s="53"/>
      <c r="I374" s="51"/>
      <c r="J374" s="7"/>
      <c r="K374" s="7"/>
      <c r="L374" s="52"/>
      <c r="M374" s="52"/>
      <c r="N374" s="49"/>
      <c r="O374" s="7"/>
      <c r="P374" s="50"/>
      <c r="Q374" s="51"/>
      <c r="R374" s="51"/>
      <c r="S374" s="48"/>
      <c r="T374" s="48"/>
      <c r="U374" s="48"/>
      <c r="V374" s="48"/>
      <c r="W374" s="48"/>
      <c r="X374" s="48"/>
      <c r="Y374" s="54" t="s">
        <v>92</v>
      </c>
      <c r="Z374" s="55" t="str">
        <f>IF(AND($M374="雇用", OR($R374="集中", $R374="期間内"),$N374&lt;&gt;"その他"),"担当開始日要追記",_xlfn.XLOOKUP($P374,プルダウン用!$S$3:$S$12,プルダウン用!T$3:T$12,"",0))</f>
        <v/>
      </c>
      <c r="AA374" s="55" t="str">
        <f>IF(AND($M374="雇用", OR($R374="集中", $R374="期間内"),$N374&lt;&gt;"その他"),"担当終了日要追記",_xlfn.XLOOKUP($P374,プルダウン用!$S$3:$S$12,プルダウン用!U$3:U$12,"",0))</f>
        <v/>
      </c>
      <c r="AB374" s="49"/>
      <c r="AC374" s="49"/>
      <c r="AD374" s="7"/>
      <c r="AE374" s="7"/>
      <c r="AF374" s="49"/>
      <c r="AG374" s="49"/>
      <c r="AH374" s="85" t="str">
        <f>_xlfn.XLOOKUP($AG374,プルダウン用!$AC$3:$AC$10,プルダウン用!AD$3:AD$10,"",0)</f>
        <v/>
      </c>
      <c r="AI374" s="85" t="str">
        <f>_xlfn.XLOOKUP($AG374,プルダウン用!$AC$3:$AC$10,プルダウン用!AE$3:AE$10,"",0)</f>
        <v/>
      </c>
      <c r="AJ374" s="85" t="str">
        <f>_xlfn.XLOOKUP($AG374,プルダウン用!$AC$3:$AC$10,プルダウン用!AF$3:AF$10,"",0)</f>
        <v/>
      </c>
      <c r="AK374" s="63"/>
      <c r="AL374" s="53"/>
      <c r="AM374" s="49"/>
      <c r="AN374" s="69" t="str">
        <f>IF($AM374="謝金経費に同じ",_xlfn.XLOOKUP(AG374,プルダウン用!$AQ$3:$AQ$12,プルダウン用!$AR$3:$AR$12,"",0),_xlfn.XLOOKUP($AM374,プルダウン用!$AH$3:$AH$5,プルダウン用!$AI$3:$AI$5,""))</f>
        <v/>
      </c>
      <c r="AO374" s="85" t="str">
        <f>IF($AN374="学内非常勤講師",_xlfn.XLOOKUP($N374,プルダウン用!$AW$3:$AW$7,プルダウン用!AX$3:AX$7,"",0),_xlfn.XLOOKUP($AN374,プルダウン用!$AQ$3:$AQ$12,プルダウン用!AS$3:AS$12,"",0))</f>
        <v/>
      </c>
      <c r="AP374" s="85" t="str">
        <f>IF($AN374="学内非常勤講師",_xlfn.XLOOKUP($N374,プルダウン用!$AW$3:$AW$7,プルダウン用!AY$3:AY$7,"",0),_xlfn.XLOOKUP($AN374,プルダウン用!$AQ$3:$AQ$12,プルダウン用!AT$3:AT$12,"",0))</f>
        <v/>
      </c>
      <c r="AQ374" s="85" t="str">
        <f>IF($AN374="学内非常勤講師",_xlfn.XLOOKUP($N374,プルダウン用!$AW$3:$AW$7,プルダウン用!AZ$3:AZ$7,"",0),_xlfn.XLOOKUP($AN374,プルダウン用!$AQ$3:$AQ$12,プルダウン用!AU$3:AU$12,"",0))</f>
        <v/>
      </c>
      <c r="AR374" s="79"/>
    </row>
    <row r="375" spans="2:44" ht="23.25" customHeight="1" x14ac:dyDescent="0.15">
      <c r="B375" s="54" t="str">
        <f t="shared" si="5"/>
        <v/>
      </c>
      <c r="C375" s="64"/>
      <c r="D375" s="64"/>
      <c r="E375" s="52"/>
      <c r="F375" s="52"/>
      <c r="G375" s="52"/>
      <c r="H375" s="53"/>
      <c r="I375" s="51"/>
      <c r="J375" s="7"/>
      <c r="K375" s="7"/>
      <c r="L375" s="52"/>
      <c r="M375" s="52"/>
      <c r="N375" s="49"/>
      <c r="O375" s="7"/>
      <c r="P375" s="50"/>
      <c r="Q375" s="51"/>
      <c r="R375" s="51"/>
      <c r="S375" s="48"/>
      <c r="T375" s="48"/>
      <c r="U375" s="48"/>
      <c r="V375" s="48"/>
      <c r="W375" s="48"/>
      <c r="X375" s="48"/>
      <c r="Y375" s="54" t="s">
        <v>92</v>
      </c>
      <c r="Z375" s="55" t="str">
        <f>IF(AND($M375="雇用", OR($R375="集中", $R375="期間内"),$N375&lt;&gt;"その他"),"担当開始日要追記",_xlfn.XLOOKUP($P375,プルダウン用!$S$3:$S$12,プルダウン用!T$3:T$12,"",0))</f>
        <v/>
      </c>
      <c r="AA375" s="55" t="str">
        <f>IF(AND($M375="雇用", OR($R375="集中", $R375="期間内"),$N375&lt;&gt;"その他"),"担当終了日要追記",_xlfn.XLOOKUP($P375,プルダウン用!$S$3:$S$12,プルダウン用!U$3:U$12,"",0))</f>
        <v/>
      </c>
      <c r="AB375" s="49"/>
      <c r="AC375" s="49"/>
      <c r="AD375" s="7"/>
      <c r="AE375" s="7"/>
      <c r="AF375" s="49"/>
      <c r="AG375" s="49"/>
      <c r="AH375" s="85" t="str">
        <f>_xlfn.XLOOKUP($AG375,プルダウン用!$AC$3:$AC$10,プルダウン用!AD$3:AD$10,"",0)</f>
        <v/>
      </c>
      <c r="AI375" s="85" t="str">
        <f>_xlfn.XLOOKUP($AG375,プルダウン用!$AC$3:$AC$10,プルダウン用!AE$3:AE$10,"",0)</f>
        <v/>
      </c>
      <c r="AJ375" s="85" t="str">
        <f>_xlfn.XLOOKUP($AG375,プルダウン用!$AC$3:$AC$10,プルダウン用!AF$3:AF$10,"",0)</f>
        <v/>
      </c>
      <c r="AK375" s="63"/>
      <c r="AL375" s="53"/>
      <c r="AM375" s="49"/>
      <c r="AN375" s="69" t="str">
        <f>IF($AM375="謝金経費に同じ",_xlfn.XLOOKUP(AG375,プルダウン用!$AQ$3:$AQ$12,プルダウン用!$AR$3:$AR$12,"",0),_xlfn.XLOOKUP($AM375,プルダウン用!$AH$3:$AH$5,プルダウン用!$AI$3:$AI$5,""))</f>
        <v/>
      </c>
      <c r="AO375" s="85" t="str">
        <f>IF($AN375="学内非常勤講師",_xlfn.XLOOKUP($N375,プルダウン用!$AW$3:$AW$7,プルダウン用!AX$3:AX$7,"",0),_xlfn.XLOOKUP($AN375,プルダウン用!$AQ$3:$AQ$12,プルダウン用!AS$3:AS$12,"",0))</f>
        <v/>
      </c>
      <c r="AP375" s="85" t="str">
        <f>IF($AN375="学内非常勤講師",_xlfn.XLOOKUP($N375,プルダウン用!$AW$3:$AW$7,プルダウン用!AY$3:AY$7,"",0),_xlfn.XLOOKUP($AN375,プルダウン用!$AQ$3:$AQ$12,プルダウン用!AT$3:AT$12,"",0))</f>
        <v/>
      </c>
      <c r="AQ375" s="85" t="str">
        <f>IF($AN375="学内非常勤講師",_xlfn.XLOOKUP($N375,プルダウン用!$AW$3:$AW$7,プルダウン用!AZ$3:AZ$7,"",0),_xlfn.XLOOKUP($AN375,プルダウン用!$AQ$3:$AQ$12,プルダウン用!AU$3:AU$12,"",0))</f>
        <v/>
      </c>
      <c r="AR375" s="79"/>
    </row>
    <row r="376" spans="2:44" ht="23.25" customHeight="1" x14ac:dyDescent="0.15">
      <c r="B376" s="54" t="str">
        <f t="shared" si="5"/>
        <v/>
      </c>
      <c r="C376" s="64"/>
      <c r="D376" s="64"/>
      <c r="E376" s="52"/>
      <c r="F376" s="52"/>
      <c r="G376" s="52"/>
      <c r="H376" s="53"/>
      <c r="I376" s="51"/>
      <c r="J376" s="7"/>
      <c r="K376" s="7"/>
      <c r="L376" s="52"/>
      <c r="M376" s="52"/>
      <c r="N376" s="49"/>
      <c r="O376" s="7"/>
      <c r="P376" s="50"/>
      <c r="Q376" s="51"/>
      <c r="R376" s="51"/>
      <c r="S376" s="48"/>
      <c r="T376" s="48"/>
      <c r="U376" s="48"/>
      <c r="V376" s="48"/>
      <c r="W376" s="48"/>
      <c r="X376" s="48"/>
      <c r="Y376" s="54" t="s">
        <v>92</v>
      </c>
      <c r="Z376" s="55" t="str">
        <f>IF(AND($M376="雇用", OR($R376="集中", $R376="期間内"),$N376&lt;&gt;"その他"),"担当開始日要追記",_xlfn.XLOOKUP($P376,プルダウン用!$S$3:$S$12,プルダウン用!T$3:T$12,"",0))</f>
        <v/>
      </c>
      <c r="AA376" s="55" t="str">
        <f>IF(AND($M376="雇用", OR($R376="集中", $R376="期間内"),$N376&lt;&gt;"その他"),"担当終了日要追記",_xlfn.XLOOKUP($P376,プルダウン用!$S$3:$S$12,プルダウン用!U$3:U$12,"",0))</f>
        <v/>
      </c>
      <c r="AB376" s="49"/>
      <c r="AC376" s="49"/>
      <c r="AD376" s="7"/>
      <c r="AE376" s="7"/>
      <c r="AF376" s="49"/>
      <c r="AG376" s="49"/>
      <c r="AH376" s="85" t="str">
        <f>_xlfn.XLOOKUP($AG376,プルダウン用!$AC$3:$AC$10,プルダウン用!AD$3:AD$10,"",0)</f>
        <v/>
      </c>
      <c r="AI376" s="85" t="str">
        <f>_xlfn.XLOOKUP($AG376,プルダウン用!$AC$3:$AC$10,プルダウン用!AE$3:AE$10,"",0)</f>
        <v/>
      </c>
      <c r="AJ376" s="85" t="str">
        <f>_xlfn.XLOOKUP($AG376,プルダウン用!$AC$3:$AC$10,プルダウン用!AF$3:AF$10,"",0)</f>
        <v/>
      </c>
      <c r="AK376" s="63"/>
      <c r="AL376" s="53"/>
      <c r="AM376" s="49"/>
      <c r="AN376" s="69" t="str">
        <f>IF($AM376="謝金経費に同じ",_xlfn.XLOOKUP(AG376,プルダウン用!$AQ$3:$AQ$12,プルダウン用!$AR$3:$AR$12,"",0),_xlfn.XLOOKUP($AM376,プルダウン用!$AH$3:$AH$5,プルダウン用!$AI$3:$AI$5,""))</f>
        <v/>
      </c>
      <c r="AO376" s="85" t="str">
        <f>IF($AN376="学内非常勤講師",_xlfn.XLOOKUP($N376,プルダウン用!$AW$3:$AW$7,プルダウン用!AX$3:AX$7,"",0),_xlfn.XLOOKUP($AN376,プルダウン用!$AQ$3:$AQ$12,プルダウン用!AS$3:AS$12,"",0))</f>
        <v/>
      </c>
      <c r="AP376" s="85" t="str">
        <f>IF($AN376="学内非常勤講師",_xlfn.XLOOKUP($N376,プルダウン用!$AW$3:$AW$7,プルダウン用!AY$3:AY$7,"",0),_xlfn.XLOOKUP($AN376,プルダウン用!$AQ$3:$AQ$12,プルダウン用!AT$3:AT$12,"",0))</f>
        <v/>
      </c>
      <c r="AQ376" s="85" t="str">
        <f>IF($AN376="学内非常勤講師",_xlfn.XLOOKUP($N376,プルダウン用!$AW$3:$AW$7,プルダウン用!AZ$3:AZ$7,"",0),_xlfn.XLOOKUP($AN376,プルダウン用!$AQ$3:$AQ$12,プルダウン用!AU$3:AU$12,"",0))</f>
        <v/>
      </c>
      <c r="AR376" s="79"/>
    </row>
    <row r="377" spans="2:44" ht="23.25" customHeight="1" x14ac:dyDescent="0.15">
      <c r="B377" s="54" t="str">
        <f t="shared" si="5"/>
        <v/>
      </c>
      <c r="C377" s="64"/>
      <c r="D377" s="64"/>
      <c r="E377" s="52"/>
      <c r="F377" s="52"/>
      <c r="G377" s="52"/>
      <c r="H377" s="53"/>
      <c r="I377" s="51"/>
      <c r="J377" s="7"/>
      <c r="K377" s="7"/>
      <c r="L377" s="52"/>
      <c r="M377" s="52"/>
      <c r="N377" s="49"/>
      <c r="O377" s="7"/>
      <c r="P377" s="50"/>
      <c r="Q377" s="51"/>
      <c r="R377" s="51"/>
      <c r="S377" s="48"/>
      <c r="T377" s="48"/>
      <c r="U377" s="48"/>
      <c r="V377" s="48"/>
      <c r="W377" s="48"/>
      <c r="X377" s="48"/>
      <c r="Y377" s="54" t="s">
        <v>92</v>
      </c>
      <c r="Z377" s="55" t="str">
        <f>IF(AND($M377="雇用", OR($R377="集中", $R377="期間内"),$N377&lt;&gt;"その他"),"担当開始日要追記",_xlfn.XLOOKUP($P377,プルダウン用!$S$3:$S$12,プルダウン用!T$3:T$12,"",0))</f>
        <v/>
      </c>
      <c r="AA377" s="55" t="str">
        <f>IF(AND($M377="雇用", OR($R377="集中", $R377="期間内"),$N377&lt;&gt;"その他"),"担当終了日要追記",_xlfn.XLOOKUP($P377,プルダウン用!$S$3:$S$12,プルダウン用!U$3:U$12,"",0))</f>
        <v/>
      </c>
      <c r="AB377" s="49"/>
      <c r="AC377" s="49"/>
      <c r="AD377" s="7"/>
      <c r="AE377" s="7"/>
      <c r="AF377" s="49"/>
      <c r="AG377" s="49"/>
      <c r="AH377" s="85" t="str">
        <f>_xlfn.XLOOKUP($AG377,プルダウン用!$AC$3:$AC$10,プルダウン用!AD$3:AD$10,"",0)</f>
        <v/>
      </c>
      <c r="AI377" s="85" t="str">
        <f>_xlfn.XLOOKUP($AG377,プルダウン用!$AC$3:$AC$10,プルダウン用!AE$3:AE$10,"",0)</f>
        <v/>
      </c>
      <c r="AJ377" s="85" t="str">
        <f>_xlfn.XLOOKUP($AG377,プルダウン用!$AC$3:$AC$10,プルダウン用!AF$3:AF$10,"",0)</f>
        <v/>
      </c>
      <c r="AK377" s="63"/>
      <c r="AL377" s="53"/>
      <c r="AM377" s="49"/>
      <c r="AN377" s="69" t="str">
        <f>IF($AM377="謝金経費に同じ",_xlfn.XLOOKUP(AG377,プルダウン用!$AQ$3:$AQ$12,プルダウン用!$AR$3:$AR$12,"",0),_xlfn.XLOOKUP($AM377,プルダウン用!$AH$3:$AH$5,プルダウン用!$AI$3:$AI$5,""))</f>
        <v/>
      </c>
      <c r="AO377" s="85" t="str">
        <f>IF($AN377="学内非常勤講師",_xlfn.XLOOKUP($N377,プルダウン用!$AW$3:$AW$7,プルダウン用!AX$3:AX$7,"",0),_xlfn.XLOOKUP($AN377,プルダウン用!$AQ$3:$AQ$12,プルダウン用!AS$3:AS$12,"",0))</f>
        <v/>
      </c>
      <c r="AP377" s="85" t="str">
        <f>IF($AN377="学内非常勤講師",_xlfn.XLOOKUP($N377,プルダウン用!$AW$3:$AW$7,プルダウン用!AY$3:AY$7,"",0),_xlfn.XLOOKUP($AN377,プルダウン用!$AQ$3:$AQ$12,プルダウン用!AT$3:AT$12,"",0))</f>
        <v/>
      </c>
      <c r="AQ377" s="85" t="str">
        <f>IF($AN377="学内非常勤講師",_xlfn.XLOOKUP($N377,プルダウン用!$AW$3:$AW$7,プルダウン用!AZ$3:AZ$7,"",0),_xlfn.XLOOKUP($AN377,プルダウン用!$AQ$3:$AQ$12,プルダウン用!AU$3:AU$12,"",0))</f>
        <v/>
      </c>
      <c r="AR377" s="79"/>
    </row>
    <row r="378" spans="2:44" ht="23.25" customHeight="1" x14ac:dyDescent="0.15">
      <c r="B378" s="54" t="str">
        <f t="shared" si="5"/>
        <v/>
      </c>
      <c r="C378" s="64"/>
      <c r="D378" s="64"/>
      <c r="E378" s="52"/>
      <c r="F378" s="52"/>
      <c r="G378" s="52"/>
      <c r="H378" s="53"/>
      <c r="I378" s="51"/>
      <c r="J378" s="7"/>
      <c r="K378" s="7"/>
      <c r="L378" s="52"/>
      <c r="M378" s="52"/>
      <c r="N378" s="49"/>
      <c r="O378" s="7"/>
      <c r="P378" s="50"/>
      <c r="Q378" s="51"/>
      <c r="R378" s="51"/>
      <c r="S378" s="48"/>
      <c r="T378" s="48"/>
      <c r="U378" s="48"/>
      <c r="V378" s="48"/>
      <c r="W378" s="48"/>
      <c r="X378" s="48"/>
      <c r="Y378" s="54" t="s">
        <v>92</v>
      </c>
      <c r="Z378" s="55" t="str">
        <f>IF(AND($M378="雇用", OR($R378="集中", $R378="期間内"),$N378&lt;&gt;"その他"),"担当開始日要追記",_xlfn.XLOOKUP($P378,プルダウン用!$S$3:$S$12,プルダウン用!T$3:T$12,"",0))</f>
        <v/>
      </c>
      <c r="AA378" s="55" t="str">
        <f>IF(AND($M378="雇用", OR($R378="集中", $R378="期間内"),$N378&lt;&gt;"その他"),"担当終了日要追記",_xlfn.XLOOKUP($P378,プルダウン用!$S$3:$S$12,プルダウン用!U$3:U$12,"",0))</f>
        <v/>
      </c>
      <c r="AB378" s="49"/>
      <c r="AC378" s="49"/>
      <c r="AD378" s="7"/>
      <c r="AE378" s="7"/>
      <c r="AF378" s="49"/>
      <c r="AG378" s="49"/>
      <c r="AH378" s="85" t="str">
        <f>_xlfn.XLOOKUP($AG378,プルダウン用!$AC$3:$AC$10,プルダウン用!AD$3:AD$10,"",0)</f>
        <v/>
      </c>
      <c r="AI378" s="85" t="str">
        <f>_xlfn.XLOOKUP($AG378,プルダウン用!$AC$3:$AC$10,プルダウン用!AE$3:AE$10,"",0)</f>
        <v/>
      </c>
      <c r="AJ378" s="85" t="str">
        <f>_xlfn.XLOOKUP($AG378,プルダウン用!$AC$3:$AC$10,プルダウン用!AF$3:AF$10,"",0)</f>
        <v/>
      </c>
      <c r="AK378" s="63"/>
      <c r="AL378" s="53"/>
      <c r="AM378" s="49"/>
      <c r="AN378" s="69" t="str">
        <f>IF($AM378="謝金経費に同じ",_xlfn.XLOOKUP(AG378,プルダウン用!$AQ$3:$AQ$12,プルダウン用!$AR$3:$AR$12,"",0),_xlfn.XLOOKUP($AM378,プルダウン用!$AH$3:$AH$5,プルダウン用!$AI$3:$AI$5,""))</f>
        <v/>
      </c>
      <c r="AO378" s="85" t="str">
        <f>IF($AN378="学内非常勤講師",_xlfn.XLOOKUP($N378,プルダウン用!$AW$3:$AW$7,プルダウン用!AX$3:AX$7,"",0),_xlfn.XLOOKUP($AN378,プルダウン用!$AQ$3:$AQ$12,プルダウン用!AS$3:AS$12,"",0))</f>
        <v/>
      </c>
      <c r="AP378" s="85" t="str">
        <f>IF($AN378="学内非常勤講師",_xlfn.XLOOKUP($N378,プルダウン用!$AW$3:$AW$7,プルダウン用!AY$3:AY$7,"",0),_xlfn.XLOOKUP($AN378,プルダウン用!$AQ$3:$AQ$12,プルダウン用!AT$3:AT$12,"",0))</f>
        <v/>
      </c>
      <c r="AQ378" s="85" t="str">
        <f>IF($AN378="学内非常勤講師",_xlfn.XLOOKUP($N378,プルダウン用!$AW$3:$AW$7,プルダウン用!AZ$3:AZ$7,"",0),_xlfn.XLOOKUP($AN378,プルダウン用!$AQ$3:$AQ$12,プルダウン用!AU$3:AU$12,"",0))</f>
        <v/>
      </c>
      <c r="AR378" s="79"/>
    </row>
    <row r="379" spans="2:44" ht="23.25" customHeight="1" x14ac:dyDescent="0.15">
      <c r="B379" s="54" t="str">
        <f t="shared" si="5"/>
        <v/>
      </c>
      <c r="C379" s="64"/>
      <c r="D379" s="64"/>
      <c r="E379" s="52"/>
      <c r="F379" s="52"/>
      <c r="G379" s="52"/>
      <c r="H379" s="53"/>
      <c r="I379" s="51"/>
      <c r="J379" s="7"/>
      <c r="K379" s="7"/>
      <c r="L379" s="52"/>
      <c r="M379" s="52"/>
      <c r="N379" s="49"/>
      <c r="O379" s="7"/>
      <c r="P379" s="50"/>
      <c r="Q379" s="51"/>
      <c r="R379" s="51"/>
      <c r="S379" s="48"/>
      <c r="T379" s="48"/>
      <c r="U379" s="48"/>
      <c r="V379" s="48"/>
      <c r="W379" s="48"/>
      <c r="X379" s="48"/>
      <c r="Y379" s="54" t="s">
        <v>92</v>
      </c>
      <c r="Z379" s="55" t="str">
        <f>IF(AND($M379="雇用", OR($R379="集中", $R379="期間内"),$N379&lt;&gt;"その他"),"担当開始日要追記",_xlfn.XLOOKUP($P379,プルダウン用!$S$3:$S$12,プルダウン用!T$3:T$12,"",0))</f>
        <v/>
      </c>
      <c r="AA379" s="55" t="str">
        <f>IF(AND($M379="雇用", OR($R379="集中", $R379="期間内"),$N379&lt;&gt;"その他"),"担当終了日要追記",_xlfn.XLOOKUP($P379,プルダウン用!$S$3:$S$12,プルダウン用!U$3:U$12,"",0))</f>
        <v/>
      </c>
      <c r="AB379" s="49"/>
      <c r="AC379" s="49"/>
      <c r="AD379" s="7"/>
      <c r="AE379" s="7"/>
      <c r="AF379" s="49"/>
      <c r="AG379" s="49"/>
      <c r="AH379" s="85" t="str">
        <f>_xlfn.XLOOKUP($AG379,プルダウン用!$AC$3:$AC$10,プルダウン用!AD$3:AD$10,"",0)</f>
        <v/>
      </c>
      <c r="AI379" s="85" t="str">
        <f>_xlfn.XLOOKUP($AG379,プルダウン用!$AC$3:$AC$10,プルダウン用!AE$3:AE$10,"",0)</f>
        <v/>
      </c>
      <c r="AJ379" s="85" t="str">
        <f>_xlfn.XLOOKUP($AG379,プルダウン用!$AC$3:$AC$10,プルダウン用!AF$3:AF$10,"",0)</f>
        <v/>
      </c>
      <c r="AK379" s="63"/>
      <c r="AL379" s="53"/>
      <c r="AM379" s="49"/>
      <c r="AN379" s="69" t="str">
        <f>IF($AM379="謝金経費に同じ",_xlfn.XLOOKUP(AG379,プルダウン用!$AQ$3:$AQ$12,プルダウン用!$AR$3:$AR$12,"",0),_xlfn.XLOOKUP($AM379,プルダウン用!$AH$3:$AH$5,プルダウン用!$AI$3:$AI$5,""))</f>
        <v/>
      </c>
      <c r="AO379" s="85" t="str">
        <f>IF($AN379="学内非常勤講師",_xlfn.XLOOKUP($N379,プルダウン用!$AW$3:$AW$7,プルダウン用!AX$3:AX$7,"",0),_xlfn.XLOOKUP($AN379,プルダウン用!$AQ$3:$AQ$12,プルダウン用!AS$3:AS$12,"",0))</f>
        <v/>
      </c>
      <c r="AP379" s="85" t="str">
        <f>IF($AN379="学内非常勤講師",_xlfn.XLOOKUP($N379,プルダウン用!$AW$3:$AW$7,プルダウン用!AY$3:AY$7,"",0),_xlfn.XLOOKUP($AN379,プルダウン用!$AQ$3:$AQ$12,プルダウン用!AT$3:AT$12,"",0))</f>
        <v/>
      </c>
      <c r="AQ379" s="85" t="str">
        <f>IF($AN379="学内非常勤講師",_xlfn.XLOOKUP($N379,プルダウン用!$AW$3:$AW$7,プルダウン用!AZ$3:AZ$7,"",0),_xlfn.XLOOKUP($AN379,プルダウン用!$AQ$3:$AQ$12,プルダウン用!AU$3:AU$12,"",0))</f>
        <v/>
      </c>
      <c r="AR379" s="79"/>
    </row>
    <row r="380" spans="2:44" ht="23.25" customHeight="1" x14ac:dyDescent="0.15">
      <c r="B380" s="54" t="str">
        <f t="shared" si="5"/>
        <v/>
      </c>
      <c r="C380" s="64"/>
      <c r="D380" s="64"/>
      <c r="E380" s="52"/>
      <c r="F380" s="52"/>
      <c r="G380" s="52"/>
      <c r="H380" s="53"/>
      <c r="I380" s="51"/>
      <c r="J380" s="7"/>
      <c r="K380" s="7"/>
      <c r="L380" s="52"/>
      <c r="M380" s="52"/>
      <c r="N380" s="49"/>
      <c r="O380" s="7"/>
      <c r="P380" s="50"/>
      <c r="Q380" s="51"/>
      <c r="R380" s="51"/>
      <c r="S380" s="48"/>
      <c r="T380" s="48"/>
      <c r="U380" s="48"/>
      <c r="V380" s="48"/>
      <c r="W380" s="48"/>
      <c r="X380" s="48"/>
      <c r="Y380" s="54" t="s">
        <v>92</v>
      </c>
      <c r="Z380" s="55" t="str">
        <f>IF(AND($M380="雇用", OR($R380="集中", $R380="期間内"),$N380&lt;&gt;"その他"),"担当開始日要追記",_xlfn.XLOOKUP($P380,プルダウン用!$S$3:$S$12,プルダウン用!T$3:T$12,"",0))</f>
        <v/>
      </c>
      <c r="AA380" s="55" t="str">
        <f>IF(AND($M380="雇用", OR($R380="集中", $R380="期間内"),$N380&lt;&gt;"その他"),"担当終了日要追記",_xlfn.XLOOKUP($P380,プルダウン用!$S$3:$S$12,プルダウン用!U$3:U$12,"",0))</f>
        <v/>
      </c>
      <c r="AB380" s="49"/>
      <c r="AC380" s="49"/>
      <c r="AD380" s="7"/>
      <c r="AE380" s="7"/>
      <c r="AF380" s="49"/>
      <c r="AG380" s="49"/>
      <c r="AH380" s="85" t="str">
        <f>_xlfn.XLOOKUP($AG380,プルダウン用!$AC$3:$AC$10,プルダウン用!AD$3:AD$10,"",0)</f>
        <v/>
      </c>
      <c r="AI380" s="85" t="str">
        <f>_xlfn.XLOOKUP($AG380,プルダウン用!$AC$3:$AC$10,プルダウン用!AE$3:AE$10,"",0)</f>
        <v/>
      </c>
      <c r="AJ380" s="85" t="str">
        <f>_xlfn.XLOOKUP($AG380,プルダウン用!$AC$3:$AC$10,プルダウン用!AF$3:AF$10,"",0)</f>
        <v/>
      </c>
      <c r="AK380" s="63"/>
      <c r="AL380" s="53"/>
      <c r="AM380" s="49"/>
      <c r="AN380" s="69" t="str">
        <f>IF($AM380="謝金経費に同じ",_xlfn.XLOOKUP(AG380,プルダウン用!$AQ$3:$AQ$12,プルダウン用!$AR$3:$AR$12,"",0),_xlfn.XLOOKUP($AM380,プルダウン用!$AH$3:$AH$5,プルダウン用!$AI$3:$AI$5,""))</f>
        <v/>
      </c>
      <c r="AO380" s="85" t="str">
        <f>IF($AN380="学内非常勤講師",_xlfn.XLOOKUP($N380,プルダウン用!$AW$3:$AW$7,プルダウン用!AX$3:AX$7,"",0),_xlfn.XLOOKUP($AN380,プルダウン用!$AQ$3:$AQ$12,プルダウン用!AS$3:AS$12,"",0))</f>
        <v/>
      </c>
      <c r="AP380" s="85" t="str">
        <f>IF($AN380="学内非常勤講師",_xlfn.XLOOKUP($N380,プルダウン用!$AW$3:$AW$7,プルダウン用!AY$3:AY$7,"",0),_xlfn.XLOOKUP($AN380,プルダウン用!$AQ$3:$AQ$12,プルダウン用!AT$3:AT$12,"",0))</f>
        <v/>
      </c>
      <c r="AQ380" s="85" t="str">
        <f>IF($AN380="学内非常勤講師",_xlfn.XLOOKUP($N380,プルダウン用!$AW$3:$AW$7,プルダウン用!AZ$3:AZ$7,"",0),_xlfn.XLOOKUP($AN380,プルダウン用!$AQ$3:$AQ$12,プルダウン用!AU$3:AU$12,"",0))</f>
        <v/>
      </c>
      <c r="AR380" s="79"/>
    </row>
    <row r="381" spans="2:44" ht="23.25" customHeight="1" x14ac:dyDescent="0.15">
      <c r="B381" s="54" t="str">
        <f t="shared" si="5"/>
        <v/>
      </c>
      <c r="C381" s="64"/>
      <c r="D381" s="64"/>
      <c r="E381" s="52"/>
      <c r="F381" s="52"/>
      <c r="G381" s="52"/>
      <c r="H381" s="53"/>
      <c r="I381" s="51"/>
      <c r="J381" s="7"/>
      <c r="K381" s="7"/>
      <c r="L381" s="52"/>
      <c r="M381" s="52"/>
      <c r="N381" s="49"/>
      <c r="O381" s="7"/>
      <c r="P381" s="50"/>
      <c r="Q381" s="51"/>
      <c r="R381" s="51"/>
      <c r="S381" s="48"/>
      <c r="T381" s="48"/>
      <c r="U381" s="48"/>
      <c r="V381" s="48"/>
      <c r="W381" s="48"/>
      <c r="X381" s="48"/>
      <c r="Y381" s="54" t="s">
        <v>92</v>
      </c>
      <c r="Z381" s="55" t="str">
        <f>IF(AND($M381="雇用", OR($R381="集中", $R381="期間内"),$N381&lt;&gt;"その他"),"担当開始日要追記",_xlfn.XLOOKUP($P381,プルダウン用!$S$3:$S$12,プルダウン用!T$3:T$12,"",0))</f>
        <v/>
      </c>
      <c r="AA381" s="55" t="str">
        <f>IF(AND($M381="雇用", OR($R381="集中", $R381="期間内"),$N381&lt;&gt;"その他"),"担当終了日要追記",_xlfn.XLOOKUP($P381,プルダウン用!$S$3:$S$12,プルダウン用!U$3:U$12,"",0))</f>
        <v/>
      </c>
      <c r="AB381" s="49"/>
      <c r="AC381" s="49"/>
      <c r="AD381" s="7"/>
      <c r="AE381" s="7"/>
      <c r="AF381" s="49"/>
      <c r="AG381" s="49"/>
      <c r="AH381" s="85" t="str">
        <f>_xlfn.XLOOKUP($AG381,プルダウン用!$AC$3:$AC$10,プルダウン用!AD$3:AD$10,"",0)</f>
        <v/>
      </c>
      <c r="AI381" s="85" t="str">
        <f>_xlfn.XLOOKUP($AG381,プルダウン用!$AC$3:$AC$10,プルダウン用!AE$3:AE$10,"",0)</f>
        <v/>
      </c>
      <c r="AJ381" s="85" t="str">
        <f>_xlfn.XLOOKUP($AG381,プルダウン用!$AC$3:$AC$10,プルダウン用!AF$3:AF$10,"",0)</f>
        <v/>
      </c>
      <c r="AK381" s="63"/>
      <c r="AL381" s="53"/>
      <c r="AM381" s="49"/>
      <c r="AN381" s="69" t="str">
        <f>IF($AM381="謝金経費に同じ",_xlfn.XLOOKUP(AG381,プルダウン用!$AQ$3:$AQ$12,プルダウン用!$AR$3:$AR$12,"",0),_xlfn.XLOOKUP($AM381,プルダウン用!$AH$3:$AH$5,プルダウン用!$AI$3:$AI$5,""))</f>
        <v/>
      </c>
      <c r="AO381" s="85" t="str">
        <f>IF($AN381="学内非常勤講師",_xlfn.XLOOKUP($N381,プルダウン用!$AW$3:$AW$7,プルダウン用!AX$3:AX$7,"",0),_xlfn.XLOOKUP($AN381,プルダウン用!$AQ$3:$AQ$12,プルダウン用!AS$3:AS$12,"",0))</f>
        <v/>
      </c>
      <c r="AP381" s="85" t="str">
        <f>IF($AN381="学内非常勤講師",_xlfn.XLOOKUP($N381,プルダウン用!$AW$3:$AW$7,プルダウン用!AY$3:AY$7,"",0),_xlfn.XLOOKUP($AN381,プルダウン用!$AQ$3:$AQ$12,プルダウン用!AT$3:AT$12,"",0))</f>
        <v/>
      </c>
      <c r="AQ381" s="85" t="str">
        <f>IF($AN381="学内非常勤講師",_xlfn.XLOOKUP($N381,プルダウン用!$AW$3:$AW$7,プルダウン用!AZ$3:AZ$7,"",0),_xlfn.XLOOKUP($AN381,プルダウン用!$AQ$3:$AQ$12,プルダウン用!AU$3:AU$12,"",0))</f>
        <v/>
      </c>
      <c r="AR381" s="79"/>
    </row>
    <row r="382" spans="2:44" ht="23.25" customHeight="1" x14ac:dyDescent="0.15">
      <c r="B382" s="54" t="str">
        <f t="shared" si="5"/>
        <v/>
      </c>
      <c r="C382" s="64"/>
      <c r="D382" s="64"/>
      <c r="E382" s="52"/>
      <c r="F382" s="52"/>
      <c r="G382" s="52"/>
      <c r="H382" s="53"/>
      <c r="I382" s="51"/>
      <c r="J382" s="7"/>
      <c r="K382" s="7"/>
      <c r="L382" s="52"/>
      <c r="M382" s="52"/>
      <c r="N382" s="49"/>
      <c r="O382" s="7"/>
      <c r="P382" s="50"/>
      <c r="Q382" s="51"/>
      <c r="R382" s="51"/>
      <c r="S382" s="48"/>
      <c r="T382" s="48"/>
      <c r="U382" s="48"/>
      <c r="V382" s="48"/>
      <c r="W382" s="48"/>
      <c r="X382" s="48"/>
      <c r="Y382" s="54" t="s">
        <v>92</v>
      </c>
      <c r="Z382" s="55" t="str">
        <f>IF(AND($M382="雇用", OR($R382="集中", $R382="期間内"),$N382&lt;&gt;"その他"),"担当開始日要追記",_xlfn.XLOOKUP($P382,プルダウン用!$S$3:$S$12,プルダウン用!T$3:T$12,"",0))</f>
        <v/>
      </c>
      <c r="AA382" s="55" t="str">
        <f>IF(AND($M382="雇用", OR($R382="集中", $R382="期間内"),$N382&lt;&gt;"その他"),"担当終了日要追記",_xlfn.XLOOKUP($P382,プルダウン用!$S$3:$S$12,プルダウン用!U$3:U$12,"",0))</f>
        <v/>
      </c>
      <c r="AB382" s="49"/>
      <c r="AC382" s="49"/>
      <c r="AD382" s="7"/>
      <c r="AE382" s="7"/>
      <c r="AF382" s="49"/>
      <c r="AG382" s="49"/>
      <c r="AH382" s="85" t="str">
        <f>_xlfn.XLOOKUP($AG382,プルダウン用!$AC$3:$AC$10,プルダウン用!AD$3:AD$10,"",0)</f>
        <v/>
      </c>
      <c r="AI382" s="85" t="str">
        <f>_xlfn.XLOOKUP($AG382,プルダウン用!$AC$3:$AC$10,プルダウン用!AE$3:AE$10,"",0)</f>
        <v/>
      </c>
      <c r="AJ382" s="85" t="str">
        <f>_xlfn.XLOOKUP($AG382,プルダウン用!$AC$3:$AC$10,プルダウン用!AF$3:AF$10,"",0)</f>
        <v/>
      </c>
      <c r="AK382" s="63"/>
      <c r="AL382" s="53"/>
      <c r="AM382" s="49"/>
      <c r="AN382" s="69" t="str">
        <f>IF($AM382="謝金経費に同じ",_xlfn.XLOOKUP(AG382,プルダウン用!$AQ$3:$AQ$12,プルダウン用!$AR$3:$AR$12,"",0),_xlfn.XLOOKUP($AM382,プルダウン用!$AH$3:$AH$5,プルダウン用!$AI$3:$AI$5,""))</f>
        <v/>
      </c>
      <c r="AO382" s="85" t="str">
        <f>IF($AN382="学内非常勤講師",_xlfn.XLOOKUP($N382,プルダウン用!$AW$3:$AW$7,プルダウン用!AX$3:AX$7,"",0),_xlfn.XLOOKUP($AN382,プルダウン用!$AQ$3:$AQ$12,プルダウン用!AS$3:AS$12,"",0))</f>
        <v/>
      </c>
      <c r="AP382" s="85" t="str">
        <f>IF($AN382="学内非常勤講師",_xlfn.XLOOKUP($N382,プルダウン用!$AW$3:$AW$7,プルダウン用!AY$3:AY$7,"",0),_xlfn.XLOOKUP($AN382,プルダウン用!$AQ$3:$AQ$12,プルダウン用!AT$3:AT$12,"",0))</f>
        <v/>
      </c>
      <c r="AQ382" s="85" t="str">
        <f>IF($AN382="学内非常勤講師",_xlfn.XLOOKUP($N382,プルダウン用!$AW$3:$AW$7,プルダウン用!AZ$3:AZ$7,"",0),_xlfn.XLOOKUP($AN382,プルダウン用!$AQ$3:$AQ$12,プルダウン用!AU$3:AU$12,"",0))</f>
        <v/>
      </c>
      <c r="AR382" s="79"/>
    </row>
    <row r="383" spans="2:44" ht="23.25" customHeight="1" x14ac:dyDescent="0.15">
      <c r="B383" s="54" t="str">
        <f t="shared" si="5"/>
        <v/>
      </c>
      <c r="C383" s="64"/>
      <c r="D383" s="64"/>
      <c r="E383" s="52"/>
      <c r="F383" s="52"/>
      <c r="G383" s="52"/>
      <c r="H383" s="53"/>
      <c r="I383" s="51"/>
      <c r="J383" s="7"/>
      <c r="K383" s="7"/>
      <c r="L383" s="52"/>
      <c r="M383" s="52"/>
      <c r="N383" s="49"/>
      <c r="O383" s="7"/>
      <c r="P383" s="50"/>
      <c r="Q383" s="51"/>
      <c r="R383" s="51"/>
      <c r="S383" s="48"/>
      <c r="T383" s="48"/>
      <c r="U383" s="48"/>
      <c r="V383" s="48"/>
      <c r="W383" s="48"/>
      <c r="X383" s="48"/>
      <c r="Y383" s="54" t="s">
        <v>92</v>
      </c>
      <c r="Z383" s="55" t="str">
        <f>IF(AND($M383="雇用", OR($R383="集中", $R383="期間内"),$N383&lt;&gt;"その他"),"担当開始日要追記",_xlfn.XLOOKUP($P383,プルダウン用!$S$3:$S$12,プルダウン用!T$3:T$12,"",0))</f>
        <v/>
      </c>
      <c r="AA383" s="55" t="str">
        <f>IF(AND($M383="雇用", OR($R383="集中", $R383="期間内"),$N383&lt;&gt;"その他"),"担当終了日要追記",_xlfn.XLOOKUP($P383,プルダウン用!$S$3:$S$12,プルダウン用!U$3:U$12,"",0))</f>
        <v/>
      </c>
      <c r="AB383" s="49"/>
      <c r="AC383" s="49"/>
      <c r="AD383" s="7"/>
      <c r="AE383" s="7"/>
      <c r="AF383" s="49"/>
      <c r="AG383" s="49"/>
      <c r="AH383" s="85" t="str">
        <f>_xlfn.XLOOKUP($AG383,プルダウン用!$AC$3:$AC$10,プルダウン用!AD$3:AD$10,"",0)</f>
        <v/>
      </c>
      <c r="AI383" s="85" t="str">
        <f>_xlfn.XLOOKUP($AG383,プルダウン用!$AC$3:$AC$10,プルダウン用!AE$3:AE$10,"",0)</f>
        <v/>
      </c>
      <c r="AJ383" s="85" t="str">
        <f>_xlfn.XLOOKUP($AG383,プルダウン用!$AC$3:$AC$10,プルダウン用!AF$3:AF$10,"",0)</f>
        <v/>
      </c>
      <c r="AK383" s="63"/>
      <c r="AL383" s="53"/>
      <c r="AM383" s="49"/>
      <c r="AN383" s="69" t="str">
        <f>IF($AM383="謝金経費に同じ",_xlfn.XLOOKUP(AG383,プルダウン用!$AQ$3:$AQ$12,プルダウン用!$AR$3:$AR$12,"",0),_xlfn.XLOOKUP($AM383,プルダウン用!$AH$3:$AH$5,プルダウン用!$AI$3:$AI$5,""))</f>
        <v/>
      </c>
      <c r="AO383" s="85" t="str">
        <f>IF($AN383="学内非常勤講師",_xlfn.XLOOKUP($N383,プルダウン用!$AW$3:$AW$7,プルダウン用!AX$3:AX$7,"",0),_xlfn.XLOOKUP($AN383,プルダウン用!$AQ$3:$AQ$12,プルダウン用!AS$3:AS$12,"",0))</f>
        <v/>
      </c>
      <c r="AP383" s="85" t="str">
        <f>IF($AN383="学内非常勤講師",_xlfn.XLOOKUP($N383,プルダウン用!$AW$3:$AW$7,プルダウン用!AY$3:AY$7,"",0),_xlfn.XLOOKUP($AN383,プルダウン用!$AQ$3:$AQ$12,プルダウン用!AT$3:AT$12,"",0))</f>
        <v/>
      </c>
      <c r="AQ383" s="85" t="str">
        <f>IF($AN383="学内非常勤講師",_xlfn.XLOOKUP($N383,プルダウン用!$AW$3:$AW$7,プルダウン用!AZ$3:AZ$7,"",0),_xlfn.XLOOKUP($AN383,プルダウン用!$AQ$3:$AQ$12,プルダウン用!AU$3:AU$12,"",0))</f>
        <v/>
      </c>
      <c r="AR383" s="79"/>
    </row>
    <row r="384" spans="2:44" ht="23.25" customHeight="1" x14ac:dyDescent="0.15">
      <c r="B384" s="54" t="str">
        <f t="shared" si="5"/>
        <v/>
      </c>
      <c r="C384" s="64"/>
      <c r="D384" s="64"/>
      <c r="E384" s="52"/>
      <c r="F384" s="52"/>
      <c r="G384" s="52"/>
      <c r="H384" s="53"/>
      <c r="I384" s="51"/>
      <c r="J384" s="7"/>
      <c r="K384" s="7"/>
      <c r="L384" s="52"/>
      <c r="M384" s="52"/>
      <c r="N384" s="49"/>
      <c r="O384" s="7"/>
      <c r="P384" s="50"/>
      <c r="Q384" s="51"/>
      <c r="R384" s="51"/>
      <c r="S384" s="48"/>
      <c r="T384" s="48"/>
      <c r="U384" s="48"/>
      <c r="V384" s="48"/>
      <c r="W384" s="48"/>
      <c r="X384" s="48"/>
      <c r="Y384" s="54" t="s">
        <v>92</v>
      </c>
      <c r="Z384" s="55" t="str">
        <f>IF(AND($M384="雇用", OR($R384="集中", $R384="期間内"),$N384&lt;&gt;"その他"),"担当開始日要追記",_xlfn.XLOOKUP($P384,プルダウン用!$S$3:$S$12,プルダウン用!T$3:T$12,"",0))</f>
        <v/>
      </c>
      <c r="AA384" s="55" t="str">
        <f>IF(AND($M384="雇用", OR($R384="集中", $R384="期間内"),$N384&lt;&gt;"その他"),"担当終了日要追記",_xlfn.XLOOKUP($P384,プルダウン用!$S$3:$S$12,プルダウン用!U$3:U$12,"",0))</f>
        <v/>
      </c>
      <c r="AB384" s="49"/>
      <c r="AC384" s="49"/>
      <c r="AD384" s="7"/>
      <c r="AE384" s="7"/>
      <c r="AF384" s="49"/>
      <c r="AG384" s="49"/>
      <c r="AH384" s="85" t="str">
        <f>_xlfn.XLOOKUP($AG384,プルダウン用!$AC$3:$AC$10,プルダウン用!AD$3:AD$10,"",0)</f>
        <v/>
      </c>
      <c r="AI384" s="85" t="str">
        <f>_xlfn.XLOOKUP($AG384,プルダウン用!$AC$3:$AC$10,プルダウン用!AE$3:AE$10,"",0)</f>
        <v/>
      </c>
      <c r="AJ384" s="85" t="str">
        <f>_xlfn.XLOOKUP($AG384,プルダウン用!$AC$3:$AC$10,プルダウン用!AF$3:AF$10,"",0)</f>
        <v/>
      </c>
      <c r="AK384" s="63"/>
      <c r="AL384" s="53"/>
      <c r="AM384" s="49"/>
      <c r="AN384" s="69" t="str">
        <f>IF($AM384="謝金経費に同じ",_xlfn.XLOOKUP(AG384,プルダウン用!$AQ$3:$AQ$12,プルダウン用!$AR$3:$AR$12,"",0),_xlfn.XLOOKUP($AM384,プルダウン用!$AH$3:$AH$5,プルダウン用!$AI$3:$AI$5,""))</f>
        <v/>
      </c>
      <c r="AO384" s="85" t="str">
        <f>IF($AN384="学内非常勤講師",_xlfn.XLOOKUP($N384,プルダウン用!$AW$3:$AW$7,プルダウン用!AX$3:AX$7,"",0),_xlfn.XLOOKUP($AN384,プルダウン用!$AQ$3:$AQ$12,プルダウン用!AS$3:AS$12,"",0))</f>
        <v/>
      </c>
      <c r="AP384" s="85" t="str">
        <f>IF($AN384="学内非常勤講師",_xlfn.XLOOKUP($N384,プルダウン用!$AW$3:$AW$7,プルダウン用!AY$3:AY$7,"",0),_xlfn.XLOOKUP($AN384,プルダウン用!$AQ$3:$AQ$12,プルダウン用!AT$3:AT$12,"",0))</f>
        <v/>
      </c>
      <c r="AQ384" s="85" t="str">
        <f>IF($AN384="学内非常勤講師",_xlfn.XLOOKUP($N384,プルダウン用!$AW$3:$AW$7,プルダウン用!AZ$3:AZ$7,"",0),_xlfn.XLOOKUP($AN384,プルダウン用!$AQ$3:$AQ$12,プルダウン用!AU$3:AU$12,"",0))</f>
        <v/>
      </c>
      <c r="AR384" s="79"/>
    </row>
    <row r="385" spans="2:44" ht="23.25" customHeight="1" x14ac:dyDescent="0.15">
      <c r="B385" s="54" t="str">
        <f t="shared" si="5"/>
        <v/>
      </c>
      <c r="C385" s="64"/>
      <c r="D385" s="64"/>
      <c r="E385" s="52"/>
      <c r="F385" s="52"/>
      <c r="G385" s="52"/>
      <c r="H385" s="53"/>
      <c r="I385" s="51"/>
      <c r="J385" s="7"/>
      <c r="K385" s="7"/>
      <c r="L385" s="52"/>
      <c r="M385" s="52"/>
      <c r="N385" s="49"/>
      <c r="O385" s="7"/>
      <c r="P385" s="50"/>
      <c r="Q385" s="51"/>
      <c r="R385" s="51"/>
      <c r="S385" s="48"/>
      <c r="T385" s="48"/>
      <c r="U385" s="48"/>
      <c r="V385" s="48"/>
      <c r="W385" s="48"/>
      <c r="X385" s="48"/>
      <c r="Y385" s="54" t="s">
        <v>92</v>
      </c>
      <c r="Z385" s="55" t="str">
        <f>IF(AND($M385="雇用", OR($R385="集中", $R385="期間内"),$N385&lt;&gt;"その他"),"担当開始日要追記",_xlfn.XLOOKUP($P385,プルダウン用!$S$3:$S$12,プルダウン用!T$3:T$12,"",0))</f>
        <v/>
      </c>
      <c r="AA385" s="55" t="str">
        <f>IF(AND($M385="雇用", OR($R385="集中", $R385="期間内"),$N385&lt;&gt;"その他"),"担当終了日要追記",_xlfn.XLOOKUP($P385,プルダウン用!$S$3:$S$12,プルダウン用!U$3:U$12,"",0))</f>
        <v/>
      </c>
      <c r="AB385" s="49"/>
      <c r="AC385" s="49"/>
      <c r="AD385" s="7"/>
      <c r="AE385" s="7"/>
      <c r="AF385" s="49"/>
      <c r="AG385" s="49"/>
      <c r="AH385" s="85" t="str">
        <f>_xlfn.XLOOKUP($AG385,プルダウン用!$AC$3:$AC$10,プルダウン用!AD$3:AD$10,"",0)</f>
        <v/>
      </c>
      <c r="AI385" s="85" t="str">
        <f>_xlfn.XLOOKUP($AG385,プルダウン用!$AC$3:$AC$10,プルダウン用!AE$3:AE$10,"",0)</f>
        <v/>
      </c>
      <c r="AJ385" s="85" t="str">
        <f>_xlfn.XLOOKUP($AG385,プルダウン用!$AC$3:$AC$10,プルダウン用!AF$3:AF$10,"",0)</f>
        <v/>
      </c>
      <c r="AK385" s="63"/>
      <c r="AL385" s="53"/>
      <c r="AM385" s="49"/>
      <c r="AN385" s="69" t="str">
        <f>IF($AM385="謝金経費に同じ",_xlfn.XLOOKUP(AG385,プルダウン用!$AQ$3:$AQ$12,プルダウン用!$AR$3:$AR$12,"",0),_xlfn.XLOOKUP($AM385,プルダウン用!$AH$3:$AH$5,プルダウン用!$AI$3:$AI$5,""))</f>
        <v/>
      </c>
      <c r="AO385" s="85" t="str">
        <f>IF($AN385="学内非常勤講師",_xlfn.XLOOKUP($N385,プルダウン用!$AW$3:$AW$7,プルダウン用!AX$3:AX$7,"",0),_xlfn.XLOOKUP($AN385,プルダウン用!$AQ$3:$AQ$12,プルダウン用!AS$3:AS$12,"",0))</f>
        <v/>
      </c>
      <c r="AP385" s="85" t="str">
        <f>IF($AN385="学内非常勤講師",_xlfn.XLOOKUP($N385,プルダウン用!$AW$3:$AW$7,プルダウン用!AY$3:AY$7,"",0),_xlfn.XLOOKUP($AN385,プルダウン用!$AQ$3:$AQ$12,プルダウン用!AT$3:AT$12,"",0))</f>
        <v/>
      </c>
      <c r="AQ385" s="85" t="str">
        <f>IF($AN385="学内非常勤講師",_xlfn.XLOOKUP($N385,プルダウン用!$AW$3:$AW$7,プルダウン用!AZ$3:AZ$7,"",0),_xlfn.XLOOKUP($AN385,プルダウン用!$AQ$3:$AQ$12,プルダウン用!AU$3:AU$12,"",0))</f>
        <v/>
      </c>
      <c r="AR385" s="79"/>
    </row>
    <row r="386" spans="2:44" ht="23.25" customHeight="1" x14ac:dyDescent="0.15">
      <c r="B386" s="54" t="str">
        <f t="shared" si="5"/>
        <v/>
      </c>
      <c r="C386" s="64"/>
      <c r="D386" s="64"/>
      <c r="E386" s="52"/>
      <c r="F386" s="52"/>
      <c r="G386" s="52"/>
      <c r="H386" s="53"/>
      <c r="I386" s="51"/>
      <c r="J386" s="7"/>
      <c r="K386" s="7"/>
      <c r="L386" s="52"/>
      <c r="M386" s="52"/>
      <c r="N386" s="49"/>
      <c r="O386" s="7"/>
      <c r="P386" s="50"/>
      <c r="Q386" s="51"/>
      <c r="R386" s="51"/>
      <c r="S386" s="48"/>
      <c r="T386" s="48"/>
      <c r="U386" s="48"/>
      <c r="V386" s="48"/>
      <c r="W386" s="48"/>
      <c r="X386" s="48"/>
      <c r="Y386" s="54" t="s">
        <v>92</v>
      </c>
      <c r="Z386" s="55" t="str">
        <f>IF(AND($M386="雇用", OR($R386="集中", $R386="期間内"),$N386&lt;&gt;"その他"),"担当開始日要追記",_xlfn.XLOOKUP($P386,プルダウン用!$S$3:$S$12,プルダウン用!T$3:T$12,"",0))</f>
        <v/>
      </c>
      <c r="AA386" s="55" t="str">
        <f>IF(AND($M386="雇用", OR($R386="集中", $R386="期間内"),$N386&lt;&gt;"その他"),"担当終了日要追記",_xlfn.XLOOKUP($P386,プルダウン用!$S$3:$S$12,プルダウン用!U$3:U$12,"",0))</f>
        <v/>
      </c>
      <c r="AB386" s="49"/>
      <c r="AC386" s="49"/>
      <c r="AD386" s="7"/>
      <c r="AE386" s="7"/>
      <c r="AF386" s="49"/>
      <c r="AG386" s="49"/>
      <c r="AH386" s="85" t="str">
        <f>_xlfn.XLOOKUP($AG386,プルダウン用!$AC$3:$AC$10,プルダウン用!AD$3:AD$10,"",0)</f>
        <v/>
      </c>
      <c r="AI386" s="85" t="str">
        <f>_xlfn.XLOOKUP($AG386,プルダウン用!$AC$3:$AC$10,プルダウン用!AE$3:AE$10,"",0)</f>
        <v/>
      </c>
      <c r="AJ386" s="85" t="str">
        <f>_xlfn.XLOOKUP($AG386,プルダウン用!$AC$3:$AC$10,プルダウン用!AF$3:AF$10,"",0)</f>
        <v/>
      </c>
      <c r="AK386" s="63"/>
      <c r="AL386" s="53"/>
      <c r="AM386" s="49"/>
      <c r="AN386" s="69" t="str">
        <f>IF($AM386="謝金経費に同じ",_xlfn.XLOOKUP(AG386,プルダウン用!$AQ$3:$AQ$12,プルダウン用!$AR$3:$AR$12,"",0),_xlfn.XLOOKUP($AM386,プルダウン用!$AH$3:$AH$5,プルダウン用!$AI$3:$AI$5,""))</f>
        <v/>
      </c>
      <c r="AO386" s="85" t="str">
        <f>IF($AN386="学内非常勤講師",_xlfn.XLOOKUP($N386,プルダウン用!$AW$3:$AW$7,プルダウン用!AX$3:AX$7,"",0),_xlfn.XLOOKUP($AN386,プルダウン用!$AQ$3:$AQ$12,プルダウン用!AS$3:AS$12,"",0))</f>
        <v/>
      </c>
      <c r="AP386" s="85" t="str">
        <f>IF($AN386="学内非常勤講師",_xlfn.XLOOKUP($N386,プルダウン用!$AW$3:$AW$7,プルダウン用!AY$3:AY$7,"",0),_xlfn.XLOOKUP($AN386,プルダウン用!$AQ$3:$AQ$12,プルダウン用!AT$3:AT$12,"",0))</f>
        <v/>
      </c>
      <c r="AQ386" s="85" t="str">
        <f>IF($AN386="学内非常勤講師",_xlfn.XLOOKUP($N386,プルダウン用!$AW$3:$AW$7,プルダウン用!AZ$3:AZ$7,"",0),_xlfn.XLOOKUP($AN386,プルダウン用!$AQ$3:$AQ$12,プルダウン用!AU$3:AU$12,"",0))</f>
        <v/>
      </c>
      <c r="AR386" s="79"/>
    </row>
    <row r="387" spans="2:44" ht="23.25" customHeight="1" x14ac:dyDescent="0.15">
      <c r="B387" s="54" t="str">
        <f t="shared" si="5"/>
        <v/>
      </c>
      <c r="C387" s="64"/>
      <c r="D387" s="64"/>
      <c r="E387" s="52"/>
      <c r="F387" s="52"/>
      <c r="G387" s="52"/>
      <c r="H387" s="53"/>
      <c r="I387" s="51"/>
      <c r="J387" s="7"/>
      <c r="K387" s="7"/>
      <c r="L387" s="52"/>
      <c r="M387" s="52"/>
      <c r="N387" s="49"/>
      <c r="O387" s="7"/>
      <c r="P387" s="50"/>
      <c r="Q387" s="51"/>
      <c r="R387" s="51"/>
      <c r="S387" s="48"/>
      <c r="T387" s="48"/>
      <c r="U387" s="48"/>
      <c r="V387" s="48"/>
      <c r="W387" s="48"/>
      <c r="X387" s="48"/>
      <c r="Y387" s="54" t="s">
        <v>92</v>
      </c>
      <c r="Z387" s="55" t="str">
        <f>IF(AND($M387="雇用", OR($R387="集中", $R387="期間内"),$N387&lt;&gt;"その他"),"担当開始日要追記",_xlfn.XLOOKUP($P387,プルダウン用!$S$3:$S$12,プルダウン用!T$3:T$12,"",0))</f>
        <v/>
      </c>
      <c r="AA387" s="55" t="str">
        <f>IF(AND($M387="雇用", OR($R387="集中", $R387="期間内"),$N387&lt;&gt;"その他"),"担当終了日要追記",_xlfn.XLOOKUP($P387,プルダウン用!$S$3:$S$12,プルダウン用!U$3:U$12,"",0))</f>
        <v/>
      </c>
      <c r="AB387" s="49"/>
      <c r="AC387" s="49"/>
      <c r="AD387" s="7"/>
      <c r="AE387" s="7"/>
      <c r="AF387" s="49"/>
      <c r="AG387" s="49"/>
      <c r="AH387" s="85" t="str">
        <f>_xlfn.XLOOKUP($AG387,プルダウン用!$AC$3:$AC$10,プルダウン用!AD$3:AD$10,"",0)</f>
        <v/>
      </c>
      <c r="AI387" s="85" t="str">
        <f>_xlfn.XLOOKUP($AG387,プルダウン用!$AC$3:$AC$10,プルダウン用!AE$3:AE$10,"",0)</f>
        <v/>
      </c>
      <c r="AJ387" s="85" t="str">
        <f>_xlfn.XLOOKUP($AG387,プルダウン用!$AC$3:$AC$10,プルダウン用!AF$3:AF$10,"",0)</f>
        <v/>
      </c>
      <c r="AK387" s="63"/>
      <c r="AL387" s="53"/>
      <c r="AM387" s="49"/>
      <c r="AN387" s="69" t="str">
        <f>IF($AM387="謝金経費に同じ",_xlfn.XLOOKUP(AG387,プルダウン用!$AQ$3:$AQ$12,プルダウン用!$AR$3:$AR$12,"",0),_xlfn.XLOOKUP($AM387,プルダウン用!$AH$3:$AH$5,プルダウン用!$AI$3:$AI$5,""))</f>
        <v/>
      </c>
      <c r="AO387" s="85" t="str">
        <f>IF($AN387="学内非常勤講師",_xlfn.XLOOKUP($N387,プルダウン用!$AW$3:$AW$7,プルダウン用!AX$3:AX$7,"",0),_xlfn.XLOOKUP($AN387,プルダウン用!$AQ$3:$AQ$12,プルダウン用!AS$3:AS$12,"",0))</f>
        <v/>
      </c>
      <c r="AP387" s="85" t="str">
        <f>IF($AN387="学内非常勤講師",_xlfn.XLOOKUP($N387,プルダウン用!$AW$3:$AW$7,プルダウン用!AY$3:AY$7,"",0),_xlfn.XLOOKUP($AN387,プルダウン用!$AQ$3:$AQ$12,プルダウン用!AT$3:AT$12,"",0))</f>
        <v/>
      </c>
      <c r="AQ387" s="85" t="str">
        <f>IF($AN387="学内非常勤講師",_xlfn.XLOOKUP($N387,プルダウン用!$AW$3:$AW$7,プルダウン用!AZ$3:AZ$7,"",0),_xlfn.XLOOKUP($AN387,プルダウン用!$AQ$3:$AQ$12,プルダウン用!AU$3:AU$12,"",0))</f>
        <v/>
      </c>
      <c r="AR387" s="79"/>
    </row>
    <row r="388" spans="2:44" ht="23.25" customHeight="1" x14ac:dyDescent="0.15">
      <c r="B388" s="54" t="str">
        <f t="shared" si="5"/>
        <v/>
      </c>
      <c r="C388" s="64"/>
      <c r="D388" s="64"/>
      <c r="E388" s="52"/>
      <c r="F388" s="52"/>
      <c r="G388" s="52"/>
      <c r="H388" s="53"/>
      <c r="I388" s="51"/>
      <c r="J388" s="7"/>
      <c r="K388" s="7"/>
      <c r="L388" s="52"/>
      <c r="M388" s="52"/>
      <c r="N388" s="49"/>
      <c r="O388" s="7"/>
      <c r="P388" s="50"/>
      <c r="Q388" s="51"/>
      <c r="R388" s="51"/>
      <c r="S388" s="48"/>
      <c r="T388" s="48"/>
      <c r="U388" s="48"/>
      <c r="V388" s="48"/>
      <c r="W388" s="48"/>
      <c r="X388" s="48"/>
      <c r="Y388" s="54" t="s">
        <v>92</v>
      </c>
      <c r="Z388" s="55" t="str">
        <f>IF(AND($M388="雇用", OR($R388="集中", $R388="期間内"),$N388&lt;&gt;"その他"),"担当開始日要追記",_xlfn.XLOOKUP($P388,プルダウン用!$S$3:$S$12,プルダウン用!T$3:T$12,"",0))</f>
        <v/>
      </c>
      <c r="AA388" s="55" t="str">
        <f>IF(AND($M388="雇用", OR($R388="集中", $R388="期間内"),$N388&lt;&gt;"その他"),"担当終了日要追記",_xlfn.XLOOKUP($P388,プルダウン用!$S$3:$S$12,プルダウン用!U$3:U$12,"",0))</f>
        <v/>
      </c>
      <c r="AB388" s="49"/>
      <c r="AC388" s="49"/>
      <c r="AD388" s="7"/>
      <c r="AE388" s="7"/>
      <c r="AF388" s="49"/>
      <c r="AG388" s="49"/>
      <c r="AH388" s="85" t="str">
        <f>_xlfn.XLOOKUP($AG388,プルダウン用!$AC$3:$AC$10,プルダウン用!AD$3:AD$10,"",0)</f>
        <v/>
      </c>
      <c r="AI388" s="85" t="str">
        <f>_xlfn.XLOOKUP($AG388,プルダウン用!$AC$3:$AC$10,プルダウン用!AE$3:AE$10,"",0)</f>
        <v/>
      </c>
      <c r="AJ388" s="85" t="str">
        <f>_xlfn.XLOOKUP($AG388,プルダウン用!$AC$3:$AC$10,プルダウン用!AF$3:AF$10,"",0)</f>
        <v/>
      </c>
      <c r="AK388" s="63"/>
      <c r="AL388" s="53"/>
      <c r="AM388" s="49"/>
      <c r="AN388" s="69" t="str">
        <f>IF($AM388="謝金経費に同じ",_xlfn.XLOOKUP(AG388,プルダウン用!$AQ$3:$AQ$12,プルダウン用!$AR$3:$AR$12,"",0),_xlfn.XLOOKUP($AM388,プルダウン用!$AH$3:$AH$5,プルダウン用!$AI$3:$AI$5,""))</f>
        <v/>
      </c>
      <c r="AO388" s="85" t="str">
        <f>IF($AN388="学内非常勤講師",_xlfn.XLOOKUP($N388,プルダウン用!$AW$3:$AW$7,プルダウン用!AX$3:AX$7,"",0),_xlfn.XLOOKUP($AN388,プルダウン用!$AQ$3:$AQ$12,プルダウン用!AS$3:AS$12,"",0))</f>
        <v/>
      </c>
      <c r="AP388" s="85" t="str">
        <f>IF($AN388="学内非常勤講師",_xlfn.XLOOKUP($N388,プルダウン用!$AW$3:$AW$7,プルダウン用!AY$3:AY$7,"",0),_xlfn.XLOOKUP($AN388,プルダウン用!$AQ$3:$AQ$12,プルダウン用!AT$3:AT$12,"",0))</f>
        <v/>
      </c>
      <c r="AQ388" s="85" t="str">
        <f>IF($AN388="学内非常勤講師",_xlfn.XLOOKUP($N388,プルダウン用!$AW$3:$AW$7,プルダウン用!AZ$3:AZ$7,"",0),_xlfn.XLOOKUP($AN388,プルダウン用!$AQ$3:$AQ$12,プルダウン用!AU$3:AU$12,"",0))</f>
        <v/>
      </c>
      <c r="AR388" s="79"/>
    </row>
    <row r="389" spans="2:44" ht="23.25" customHeight="1" x14ac:dyDescent="0.15">
      <c r="B389" s="54" t="str">
        <f t="shared" si="5"/>
        <v/>
      </c>
      <c r="C389" s="64"/>
      <c r="D389" s="64"/>
      <c r="E389" s="52"/>
      <c r="F389" s="52"/>
      <c r="G389" s="52"/>
      <c r="H389" s="53"/>
      <c r="I389" s="51"/>
      <c r="J389" s="7"/>
      <c r="K389" s="7"/>
      <c r="L389" s="52"/>
      <c r="M389" s="52"/>
      <c r="N389" s="49"/>
      <c r="O389" s="7"/>
      <c r="P389" s="50"/>
      <c r="Q389" s="51"/>
      <c r="R389" s="51"/>
      <c r="S389" s="48"/>
      <c r="T389" s="48"/>
      <c r="U389" s="48"/>
      <c r="V389" s="48"/>
      <c r="W389" s="48"/>
      <c r="X389" s="48"/>
      <c r="Y389" s="54" t="s">
        <v>92</v>
      </c>
      <c r="Z389" s="55" t="str">
        <f>IF(AND($M389="雇用", OR($R389="集中", $R389="期間内"),$N389&lt;&gt;"その他"),"担当開始日要追記",_xlfn.XLOOKUP($P389,プルダウン用!$S$3:$S$12,プルダウン用!T$3:T$12,"",0))</f>
        <v/>
      </c>
      <c r="AA389" s="55" t="str">
        <f>IF(AND($M389="雇用", OR($R389="集中", $R389="期間内"),$N389&lt;&gt;"その他"),"担当終了日要追記",_xlfn.XLOOKUP($P389,プルダウン用!$S$3:$S$12,プルダウン用!U$3:U$12,"",0))</f>
        <v/>
      </c>
      <c r="AB389" s="49"/>
      <c r="AC389" s="49"/>
      <c r="AD389" s="7"/>
      <c r="AE389" s="7"/>
      <c r="AF389" s="49"/>
      <c r="AG389" s="49"/>
      <c r="AH389" s="85" t="str">
        <f>_xlfn.XLOOKUP($AG389,プルダウン用!$AC$3:$AC$10,プルダウン用!AD$3:AD$10,"",0)</f>
        <v/>
      </c>
      <c r="AI389" s="85" t="str">
        <f>_xlfn.XLOOKUP($AG389,プルダウン用!$AC$3:$AC$10,プルダウン用!AE$3:AE$10,"",0)</f>
        <v/>
      </c>
      <c r="AJ389" s="85" t="str">
        <f>_xlfn.XLOOKUP($AG389,プルダウン用!$AC$3:$AC$10,プルダウン用!AF$3:AF$10,"",0)</f>
        <v/>
      </c>
      <c r="AK389" s="63"/>
      <c r="AL389" s="53"/>
      <c r="AM389" s="49"/>
      <c r="AN389" s="69" t="str">
        <f>IF($AM389="謝金経費に同じ",_xlfn.XLOOKUP(AG389,プルダウン用!$AQ$3:$AQ$12,プルダウン用!$AR$3:$AR$12,"",0),_xlfn.XLOOKUP($AM389,プルダウン用!$AH$3:$AH$5,プルダウン用!$AI$3:$AI$5,""))</f>
        <v/>
      </c>
      <c r="AO389" s="85" t="str">
        <f>IF($AN389="学内非常勤講師",_xlfn.XLOOKUP($N389,プルダウン用!$AW$3:$AW$7,プルダウン用!AX$3:AX$7,"",0),_xlfn.XLOOKUP($AN389,プルダウン用!$AQ$3:$AQ$12,プルダウン用!AS$3:AS$12,"",0))</f>
        <v/>
      </c>
      <c r="AP389" s="85" t="str">
        <f>IF($AN389="学内非常勤講師",_xlfn.XLOOKUP($N389,プルダウン用!$AW$3:$AW$7,プルダウン用!AY$3:AY$7,"",0),_xlfn.XLOOKUP($AN389,プルダウン用!$AQ$3:$AQ$12,プルダウン用!AT$3:AT$12,"",0))</f>
        <v/>
      </c>
      <c r="AQ389" s="85" t="str">
        <f>IF($AN389="学内非常勤講師",_xlfn.XLOOKUP($N389,プルダウン用!$AW$3:$AW$7,プルダウン用!AZ$3:AZ$7,"",0),_xlfn.XLOOKUP($AN389,プルダウン用!$AQ$3:$AQ$12,プルダウン用!AU$3:AU$12,"",0))</f>
        <v/>
      </c>
      <c r="AR389" s="79"/>
    </row>
    <row r="390" spans="2:44" ht="23.25" customHeight="1" x14ac:dyDescent="0.15">
      <c r="B390" s="54" t="str">
        <f t="shared" si="5"/>
        <v/>
      </c>
      <c r="C390" s="64"/>
      <c r="D390" s="64"/>
      <c r="E390" s="52"/>
      <c r="F390" s="52"/>
      <c r="G390" s="52"/>
      <c r="H390" s="53"/>
      <c r="I390" s="51"/>
      <c r="J390" s="7"/>
      <c r="K390" s="7"/>
      <c r="L390" s="52"/>
      <c r="M390" s="52"/>
      <c r="N390" s="49"/>
      <c r="O390" s="7"/>
      <c r="P390" s="50"/>
      <c r="Q390" s="51"/>
      <c r="R390" s="51"/>
      <c r="S390" s="48"/>
      <c r="T390" s="48"/>
      <c r="U390" s="48"/>
      <c r="V390" s="48"/>
      <c r="W390" s="48"/>
      <c r="X390" s="48"/>
      <c r="Y390" s="54" t="s">
        <v>92</v>
      </c>
      <c r="Z390" s="55" t="str">
        <f>IF(AND($M390="雇用", OR($R390="集中", $R390="期間内"),$N390&lt;&gt;"その他"),"担当開始日要追記",_xlfn.XLOOKUP($P390,プルダウン用!$S$3:$S$12,プルダウン用!T$3:T$12,"",0))</f>
        <v/>
      </c>
      <c r="AA390" s="55" t="str">
        <f>IF(AND($M390="雇用", OR($R390="集中", $R390="期間内"),$N390&lt;&gt;"その他"),"担当終了日要追記",_xlfn.XLOOKUP($P390,プルダウン用!$S$3:$S$12,プルダウン用!U$3:U$12,"",0))</f>
        <v/>
      </c>
      <c r="AB390" s="49"/>
      <c r="AC390" s="49"/>
      <c r="AD390" s="7"/>
      <c r="AE390" s="7"/>
      <c r="AF390" s="49"/>
      <c r="AG390" s="49"/>
      <c r="AH390" s="85" t="str">
        <f>_xlfn.XLOOKUP($AG390,プルダウン用!$AC$3:$AC$10,プルダウン用!AD$3:AD$10,"",0)</f>
        <v/>
      </c>
      <c r="AI390" s="85" t="str">
        <f>_xlfn.XLOOKUP($AG390,プルダウン用!$AC$3:$AC$10,プルダウン用!AE$3:AE$10,"",0)</f>
        <v/>
      </c>
      <c r="AJ390" s="85" t="str">
        <f>_xlfn.XLOOKUP($AG390,プルダウン用!$AC$3:$AC$10,プルダウン用!AF$3:AF$10,"",0)</f>
        <v/>
      </c>
      <c r="AK390" s="63"/>
      <c r="AL390" s="53"/>
      <c r="AM390" s="49"/>
      <c r="AN390" s="69" t="str">
        <f>IF($AM390="謝金経費に同じ",_xlfn.XLOOKUP(AG390,プルダウン用!$AQ$3:$AQ$12,プルダウン用!$AR$3:$AR$12,"",0),_xlfn.XLOOKUP($AM390,プルダウン用!$AH$3:$AH$5,プルダウン用!$AI$3:$AI$5,""))</f>
        <v/>
      </c>
      <c r="AO390" s="85" t="str">
        <f>IF($AN390="学内非常勤講師",_xlfn.XLOOKUP($N390,プルダウン用!$AW$3:$AW$7,プルダウン用!AX$3:AX$7,"",0),_xlfn.XLOOKUP($AN390,プルダウン用!$AQ$3:$AQ$12,プルダウン用!AS$3:AS$12,"",0))</f>
        <v/>
      </c>
      <c r="AP390" s="85" t="str">
        <f>IF($AN390="学内非常勤講師",_xlfn.XLOOKUP($N390,プルダウン用!$AW$3:$AW$7,プルダウン用!AY$3:AY$7,"",0),_xlfn.XLOOKUP($AN390,プルダウン用!$AQ$3:$AQ$12,プルダウン用!AT$3:AT$12,"",0))</f>
        <v/>
      </c>
      <c r="AQ390" s="85" t="str">
        <f>IF($AN390="学内非常勤講師",_xlfn.XLOOKUP($N390,プルダウン用!$AW$3:$AW$7,プルダウン用!AZ$3:AZ$7,"",0),_xlfn.XLOOKUP($AN390,プルダウン用!$AQ$3:$AQ$12,プルダウン用!AU$3:AU$12,"",0))</f>
        <v/>
      </c>
      <c r="AR390" s="79"/>
    </row>
    <row r="391" spans="2:44" ht="23.25" customHeight="1" x14ac:dyDescent="0.15">
      <c r="B391" s="54" t="str">
        <f t="shared" si="5"/>
        <v/>
      </c>
      <c r="C391" s="64"/>
      <c r="D391" s="64"/>
      <c r="E391" s="52"/>
      <c r="F391" s="52"/>
      <c r="G391" s="52"/>
      <c r="H391" s="53"/>
      <c r="I391" s="51"/>
      <c r="J391" s="7"/>
      <c r="K391" s="7"/>
      <c r="L391" s="52"/>
      <c r="M391" s="52"/>
      <c r="N391" s="49"/>
      <c r="O391" s="7"/>
      <c r="P391" s="50"/>
      <c r="Q391" s="51"/>
      <c r="R391" s="51"/>
      <c r="S391" s="48"/>
      <c r="T391" s="48"/>
      <c r="U391" s="48"/>
      <c r="V391" s="48"/>
      <c r="W391" s="48"/>
      <c r="X391" s="48"/>
      <c r="Y391" s="54" t="s">
        <v>92</v>
      </c>
      <c r="Z391" s="55" t="str">
        <f>IF(AND($M391="雇用", OR($R391="集中", $R391="期間内"),$N391&lt;&gt;"その他"),"担当開始日要追記",_xlfn.XLOOKUP($P391,プルダウン用!$S$3:$S$12,プルダウン用!T$3:T$12,"",0))</f>
        <v/>
      </c>
      <c r="AA391" s="55" t="str">
        <f>IF(AND($M391="雇用", OR($R391="集中", $R391="期間内"),$N391&lt;&gt;"その他"),"担当終了日要追記",_xlfn.XLOOKUP($P391,プルダウン用!$S$3:$S$12,プルダウン用!U$3:U$12,"",0))</f>
        <v/>
      </c>
      <c r="AB391" s="49"/>
      <c r="AC391" s="49"/>
      <c r="AD391" s="7"/>
      <c r="AE391" s="7"/>
      <c r="AF391" s="49"/>
      <c r="AG391" s="49"/>
      <c r="AH391" s="85" t="str">
        <f>_xlfn.XLOOKUP($AG391,プルダウン用!$AC$3:$AC$10,プルダウン用!AD$3:AD$10,"",0)</f>
        <v/>
      </c>
      <c r="AI391" s="85" t="str">
        <f>_xlfn.XLOOKUP($AG391,プルダウン用!$AC$3:$AC$10,プルダウン用!AE$3:AE$10,"",0)</f>
        <v/>
      </c>
      <c r="AJ391" s="85" t="str">
        <f>_xlfn.XLOOKUP($AG391,プルダウン用!$AC$3:$AC$10,プルダウン用!AF$3:AF$10,"",0)</f>
        <v/>
      </c>
      <c r="AK391" s="63"/>
      <c r="AL391" s="53"/>
      <c r="AM391" s="49"/>
      <c r="AN391" s="69" t="str">
        <f>IF($AM391="謝金経費に同じ",_xlfn.XLOOKUP(AG391,プルダウン用!$AQ$3:$AQ$12,プルダウン用!$AR$3:$AR$12,"",0),_xlfn.XLOOKUP($AM391,プルダウン用!$AH$3:$AH$5,プルダウン用!$AI$3:$AI$5,""))</f>
        <v/>
      </c>
      <c r="AO391" s="85" t="str">
        <f>IF($AN391="学内非常勤講師",_xlfn.XLOOKUP($N391,プルダウン用!$AW$3:$AW$7,プルダウン用!AX$3:AX$7,"",0),_xlfn.XLOOKUP($AN391,プルダウン用!$AQ$3:$AQ$12,プルダウン用!AS$3:AS$12,"",0))</f>
        <v/>
      </c>
      <c r="AP391" s="85" t="str">
        <f>IF($AN391="学内非常勤講師",_xlfn.XLOOKUP($N391,プルダウン用!$AW$3:$AW$7,プルダウン用!AY$3:AY$7,"",0),_xlfn.XLOOKUP($AN391,プルダウン用!$AQ$3:$AQ$12,プルダウン用!AT$3:AT$12,"",0))</f>
        <v/>
      </c>
      <c r="AQ391" s="85" t="str">
        <f>IF($AN391="学内非常勤講師",_xlfn.XLOOKUP($N391,プルダウン用!$AW$3:$AW$7,プルダウン用!AZ$3:AZ$7,"",0),_xlfn.XLOOKUP($AN391,プルダウン用!$AQ$3:$AQ$12,プルダウン用!AU$3:AU$12,"",0))</f>
        <v/>
      </c>
      <c r="AR391" s="79"/>
    </row>
    <row r="392" spans="2:44" ht="23.25" customHeight="1" x14ac:dyDescent="0.15">
      <c r="B392" s="54" t="str">
        <f t="shared" si="5"/>
        <v/>
      </c>
      <c r="C392" s="64"/>
      <c r="D392" s="64"/>
      <c r="E392" s="52"/>
      <c r="F392" s="52"/>
      <c r="G392" s="52"/>
      <c r="H392" s="53"/>
      <c r="I392" s="51"/>
      <c r="J392" s="7"/>
      <c r="K392" s="7"/>
      <c r="L392" s="52"/>
      <c r="M392" s="52"/>
      <c r="N392" s="49"/>
      <c r="O392" s="7"/>
      <c r="P392" s="50"/>
      <c r="Q392" s="51"/>
      <c r="R392" s="51"/>
      <c r="S392" s="48"/>
      <c r="T392" s="48"/>
      <c r="U392" s="48"/>
      <c r="V392" s="48"/>
      <c r="W392" s="48"/>
      <c r="X392" s="48"/>
      <c r="Y392" s="54" t="s">
        <v>92</v>
      </c>
      <c r="Z392" s="55" t="str">
        <f>IF(AND($M392="雇用", OR($R392="集中", $R392="期間内"),$N392&lt;&gt;"その他"),"担当開始日要追記",_xlfn.XLOOKUP($P392,プルダウン用!$S$3:$S$12,プルダウン用!T$3:T$12,"",0))</f>
        <v/>
      </c>
      <c r="AA392" s="55" t="str">
        <f>IF(AND($M392="雇用", OR($R392="集中", $R392="期間内"),$N392&lt;&gt;"その他"),"担当終了日要追記",_xlfn.XLOOKUP($P392,プルダウン用!$S$3:$S$12,プルダウン用!U$3:U$12,"",0))</f>
        <v/>
      </c>
      <c r="AB392" s="49"/>
      <c r="AC392" s="49"/>
      <c r="AD392" s="7"/>
      <c r="AE392" s="7"/>
      <c r="AF392" s="49"/>
      <c r="AG392" s="49"/>
      <c r="AH392" s="85" t="str">
        <f>_xlfn.XLOOKUP($AG392,プルダウン用!$AC$3:$AC$10,プルダウン用!AD$3:AD$10,"",0)</f>
        <v/>
      </c>
      <c r="AI392" s="85" t="str">
        <f>_xlfn.XLOOKUP($AG392,プルダウン用!$AC$3:$AC$10,プルダウン用!AE$3:AE$10,"",0)</f>
        <v/>
      </c>
      <c r="AJ392" s="85" t="str">
        <f>_xlfn.XLOOKUP($AG392,プルダウン用!$AC$3:$AC$10,プルダウン用!AF$3:AF$10,"",0)</f>
        <v/>
      </c>
      <c r="AK392" s="63"/>
      <c r="AL392" s="53"/>
      <c r="AM392" s="49"/>
      <c r="AN392" s="69" t="str">
        <f>IF($AM392="謝金経費に同じ",_xlfn.XLOOKUP(AG392,プルダウン用!$AQ$3:$AQ$12,プルダウン用!$AR$3:$AR$12,"",0),_xlfn.XLOOKUP($AM392,プルダウン用!$AH$3:$AH$5,プルダウン用!$AI$3:$AI$5,""))</f>
        <v/>
      </c>
      <c r="AO392" s="85" t="str">
        <f>IF($AN392="学内非常勤講師",_xlfn.XLOOKUP($N392,プルダウン用!$AW$3:$AW$7,プルダウン用!AX$3:AX$7,"",0),_xlfn.XLOOKUP($AN392,プルダウン用!$AQ$3:$AQ$12,プルダウン用!AS$3:AS$12,"",0))</f>
        <v/>
      </c>
      <c r="AP392" s="85" t="str">
        <f>IF($AN392="学内非常勤講師",_xlfn.XLOOKUP($N392,プルダウン用!$AW$3:$AW$7,プルダウン用!AY$3:AY$7,"",0),_xlfn.XLOOKUP($AN392,プルダウン用!$AQ$3:$AQ$12,プルダウン用!AT$3:AT$12,"",0))</f>
        <v/>
      </c>
      <c r="AQ392" s="85" t="str">
        <f>IF($AN392="学内非常勤講師",_xlfn.XLOOKUP($N392,プルダウン用!$AW$3:$AW$7,プルダウン用!AZ$3:AZ$7,"",0),_xlfn.XLOOKUP($AN392,プルダウン用!$AQ$3:$AQ$12,プルダウン用!AU$3:AU$12,"",0))</f>
        <v/>
      </c>
      <c r="AR392" s="79"/>
    </row>
    <row r="393" spans="2:44" ht="23.25" customHeight="1" x14ac:dyDescent="0.15">
      <c r="B393" s="54" t="str">
        <f t="shared" si="5"/>
        <v/>
      </c>
      <c r="C393" s="64"/>
      <c r="D393" s="64"/>
      <c r="E393" s="52"/>
      <c r="F393" s="52"/>
      <c r="G393" s="52"/>
      <c r="H393" s="53"/>
      <c r="I393" s="51"/>
      <c r="J393" s="7"/>
      <c r="K393" s="7"/>
      <c r="L393" s="52"/>
      <c r="M393" s="52"/>
      <c r="N393" s="49"/>
      <c r="O393" s="7"/>
      <c r="P393" s="50"/>
      <c r="Q393" s="51"/>
      <c r="R393" s="51"/>
      <c r="S393" s="48"/>
      <c r="T393" s="48"/>
      <c r="U393" s="48"/>
      <c r="V393" s="48"/>
      <c r="W393" s="48"/>
      <c r="X393" s="48"/>
      <c r="Y393" s="54" t="s">
        <v>92</v>
      </c>
      <c r="Z393" s="55" t="str">
        <f>IF(AND($M393="雇用", OR($R393="集中", $R393="期間内"),$N393&lt;&gt;"その他"),"担当開始日要追記",_xlfn.XLOOKUP($P393,プルダウン用!$S$3:$S$12,プルダウン用!T$3:T$12,"",0))</f>
        <v/>
      </c>
      <c r="AA393" s="55" t="str">
        <f>IF(AND($M393="雇用", OR($R393="集中", $R393="期間内"),$N393&lt;&gt;"その他"),"担当終了日要追記",_xlfn.XLOOKUP($P393,プルダウン用!$S$3:$S$12,プルダウン用!U$3:U$12,"",0))</f>
        <v/>
      </c>
      <c r="AB393" s="49"/>
      <c r="AC393" s="49"/>
      <c r="AD393" s="7"/>
      <c r="AE393" s="7"/>
      <c r="AF393" s="49"/>
      <c r="AG393" s="49"/>
      <c r="AH393" s="85" t="str">
        <f>_xlfn.XLOOKUP($AG393,プルダウン用!$AC$3:$AC$10,プルダウン用!AD$3:AD$10,"",0)</f>
        <v/>
      </c>
      <c r="AI393" s="85" t="str">
        <f>_xlfn.XLOOKUP($AG393,プルダウン用!$AC$3:$AC$10,プルダウン用!AE$3:AE$10,"",0)</f>
        <v/>
      </c>
      <c r="AJ393" s="85" t="str">
        <f>_xlfn.XLOOKUP($AG393,プルダウン用!$AC$3:$AC$10,プルダウン用!AF$3:AF$10,"",0)</f>
        <v/>
      </c>
      <c r="AK393" s="63"/>
      <c r="AL393" s="53"/>
      <c r="AM393" s="49"/>
      <c r="AN393" s="69" t="str">
        <f>IF($AM393="謝金経費に同じ",_xlfn.XLOOKUP(AG393,プルダウン用!$AQ$3:$AQ$12,プルダウン用!$AR$3:$AR$12,"",0),_xlfn.XLOOKUP($AM393,プルダウン用!$AH$3:$AH$5,プルダウン用!$AI$3:$AI$5,""))</f>
        <v/>
      </c>
      <c r="AO393" s="85" t="str">
        <f>IF($AN393="学内非常勤講師",_xlfn.XLOOKUP($N393,プルダウン用!$AW$3:$AW$7,プルダウン用!AX$3:AX$7,"",0),_xlfn.XLOOKUP($AN393,プルダウン用!$AQ$3:$AQ$12,プルダウン用!AS$3:AS$12,"",0))</f>
        <v/>
      </c>
      <c r="AP393" s="85" t="str">
        <f>IF($AN393="学内非常勤講師",_xlfn.XLOOKUP($N393,プルダウン用!$AW$3:$AW$7,プルダウン用!AY$3:AY$7,"",0),_xlfn.XLOOKUP($AN393,プルダウン用!$AQ$3:$AQ$12,プルダウン用!AT$3:AT$12,"",0))</f>
        <v/>
      </c>
      <c r="AQ393" s="85" t="str">
        <f>IF($AN393="学内非常勤講師",_xlfn.XLOOKUP($N393,プルダウン用!$AW$3:$AW$7,プルダウン用!AZ$3:AZ$7,"",0),_xlfn.XLOOKUP($AN393,プルダウン用!$AQ$3:$AQ$12,プルダウン用!AU$3:AU$12,"",0))</f>
        <v/>
      </c>
      <c r="AR393" s="79"/>
    </row>
    <row r="394" spans="2:44" ht="23.25" customHeight="1" x14ac:dyDescent="0.15">
      <c r="B394" s="54" t="str">
        <f t="shared" si="5"/>
        <v/>
      </c>
      <c r="C394" s="64"/>
      <c r="D394" s="64"/>
      <c r="E394" s="52"/>
      <c r="F394" s="52"/>
      <c r="G394" s="52"/>
      <c r="H394" s="53"/>
      <c r="I394" s="51"/>
      <c r="J394" s="7"/>
      <c r="K394" s="7"/>
      <c r="L394" s="52"/>
      <c r="M394" s="52"/>
      <c r="N394" s="49"/>
      <c r="O394" s="7"/>
      <c r="P394" s="50"/>
      <c r="Q394" s="51"/>
      <c r="R394" s="51"/>
      <c r="S394" s="48"/>
      <c r="T394" s="48"/>
      <c r="U394" s="48"/>
      <c r="V394" s="48"/>
      <c r="W394" s="48"/>
      <c r="X394" s="48"/>
      <c r="Y394" s="54" t="s">
        <v>92</v>
      </c>
      <c r="Z394" s="55" t="str">
        <f>IF(AND($M394="雇用", OR($R394="集中", $R394="期間内"),$N394&lt;&gt;"その他"),"担当開始日要追記",_xlfn.XLOOKUP($P394,プルダウン用!$S$3:$S$12,プルダウン用!T$3:T$12,"",0))</f>
        <v/>
      </c>
      <c r="AA394" s="55" t="str">
        <f>IF(AND($M394="雇用", OR($R394="集中", $R394="期間内"),$N394&lt;&gt;"その他"),"担当終了日要追記",_xlfn.XLOOKUP($P394,プルダウン用!$S$3:$S$12,プルダウン用!U$3:U$12,"",0))</f>
        <v/>
      </c>
      <c r="AB394" s="49"/>
      <c r="AC394" s="49"/>
      <c r="AD394" s="7"/>
      <c r="AE394" s="7"/>
      <c r="AF394" s="49"/>
      <c r="AG394" s="49"/>
      <c r="AH394" s="85" t="str">
        <f>_xlfn.XLOOKUP($AG394,プルダウン用!$AC$3:$AC$10,プルダウン用!AD$3:AD$10,"",0)</f>
        <v/>
      </c>
      <c r="AI394" s="85" t="str">
        <f>_xlfn.XLOOKUP($AG394,プルダウン用!$AC$3:$AC$10,プルダウン用!AE$3:AE$10,"",0)</f>
        <v/>
      </c>
      <c r="AJ394" s="85" t="str">
        <f>_xlfn.XLOOKUP($AG394,プルダウン用!$AC$3:$AC$10,プルダウン用!AF$3:AF$10,"",0)</f>
        <v/>
      </c>
      <c r="AK394" s="63"/>
      <c r="AL394" s="53"/>
      <c r="AM394" s="49"/>
      <c r="AN394" s="69" t="str">
        <f>IF($AM394="謝金経費に同じ",_xlfn.XLOOKUP(AG394,プルダウン用!$AQ$3:$AQ$12,プルダウン用!$AR$3:$AR$12,"",0),_xlfn.XLOOKUP($AM394,プルダウン用!$AH$3:$AH$5,プルダウン用!$AI$3:$AI$5,""))</f>
        <v/>
      </c>
      <c r="AO394" s="85" t="str">
        <f>IF($AN394="学内非常勤講師",_xlfn.XLOOKUP($N394,プルダウン用!$AW$3:$AW$7,プルダウン用!AX$3:AX$7,"",0),_xlfn.XLOOKUP($AN394,プルダウン用!$AQ$3:$AQ$12,プルダウン用!AS$3:AS$12,"",0))</f>
        <v/>
      </c>
      <c r="AP394" s="85" t="str">
        <f>IF($AN394="学内非常勤講師",_xlfn.XLOOKUP($N394,プルダウン用!$AW$3:$AW$7,プルダウン用!AY$3:AY$7,"",0),_xlfn.XLOOKUP($AN394,プルダウン用!$AQ$3:$AQ$12,プルダウン用!AT$3:AT$12,"",0))</f>
        <v/>
      </c>
      <c r="AQ394" s="85" t="str">
        <f>IF($AN394="学内非常勤講師",_xlfn.XLOOKUP($N394,プルダウン用!$AW$3:$AW$7,プルダウン用!AZ$3:AZ$7,"",0),_xlfn.XLOOKUP($AN394,プルダウン用!$AQ$3:$AQ$12,プルダウン用!AU$3:AU$12,"",0))</f>
        <v/>
      </c>
      <c r="AR394" s="79"/>
    </row>
    <row r="395" spans="2:44" ht="23.25" customHeight="1" x14ac:dyDescent="0.15">
      <c r="B395" s="54" t="str">
        <f t="shared" si="5"/>
        <v/>
      </c>
      <c r="C395" s="64"/>
      <c r="D395" s="64"/>
      <c r="E395" s="52"/>
      <c r="F395" s="52"/>
      <c r="G395" s="52"/>
      <c r="H395" s="53"/>
      <c r="I395" s="51"/>
      <c r="J395" s="7"/>
      <c r="K395" s="7"/>
      <c r="L395" s="52"/>
      <c r="M395" s="52"/>
      <c r="N395" s="49"/>
      <c r="O395" s="7"/>
      <c r="P395" s="50"/>
      <c r="Q395" s="51"/>
      <c r="R395" s="51"/>
      <c r="S395" s="48"/>
      <c r="T395" s="48"/>
      <c r="U395" s="48"/>
      <c r="V395" s="48"/>
      <c r="W395" s="48"/>
      <c r="X395" s="48"/>
      <c r="Y395" s="54" t="s">
        <v>92</v>
      </c>
      <c r="Z395" s="55" t="str">
        <f>IF(AND($M395="雇用", OR($R395="集中", $R395="期間内"),$N395&lt;&gt;"その他"),"担当開始日要追記",_xlfn.XLOOKUP($P395,プルダウン用!$S$3:$S$12,プルダウン用!T$3:T$12,"",0))</f>
        <v/>
      </c>
      <c r="AA395" s="55" t="str">
        <f>IF(AND($M395="雇用", OR($R395="集中", $R395="期間内"),$N395&lt;&gt;"その他"),"担当終了日要追記",_xlfn.XLOOKUP($P395,プルダウン用!$S$3:$S$12,プルダウン用!U$3:U$12,"",0))</f>
        <v/>
      </c>
      <c r="AB395" s="49"/>
      <c r="AC395" s="49"/>
      <c r="AD395" s="7"/>
      <c r="AE395" s="7"/>
      <c r="AF395" s="49"/>
      <c r="AG395" s="49"/>
      <c r="AH395" s="85" t="str">
        <f>_xlfn.XLOOKUP($AG395,プルダウン用!$AC$3:$AC$10,プルダウン用!AD$3:AD$10,"",0)</f>
        <v/>
      </c>
      <c r="AI395" s="85" t="str">
        <f>_xlfn.XLOOKUP($AG395,プルダウン用!$AC$3:$AC$10,プルダウン用!AE$3:AE$10,"",0)</f>
        <v/>
      </c>
      <c r="AJ395" s="85" t="str">
        <f>_xlfn.XLOOKUP($AG395,プルダウン用!$AC$3:$AC$10,プルダウン用!AF$3:AF$10,"",0)</f>
        <v/>
      </c>
      <c r="AK395" s="63"/>
      <c r="AL395" s="53"/>
      <c r="AM395" s="49"/>
      <c r="AN395" s="69" t="str">
        <f>IF($AM395="謝金経費に同じ",_xlfn.XLOOKUP(AG395,プルダウン用!$AQ$3:$AQ$12,プルダウン用!$AR$3:$AR$12,"",0),_xlfn.XLOOKUP($AM395,プルダウン用!$AH$3:$AH$5,プルダウン用!$AI$3:$AI$5,""))</f>
        <v/>
      </c>
      <c r="AO395" s="85" t="str">
        <f>IF($AN395="学内非常勤講師",_xlfn.XLOOKUP($N395,プルダウン用!$AW$3:$AW$7,プルダウン用!AX$3:AX$7,"",0),_xlfn.XLOOKUP($AN395,プルダウン用!$AQ$3:$AQ$12,プルダウン用!AS$3:AS$12,"",0))</f>
        <v/>
      </c>
      <c r="AP395" s="85" t="str">
        <f>IF($AN395="学内非常勤講師",_xlfn.XLOOKUP($N395,プルダウン用!$AW$3:$AW$7,プルダウン用!AY$3:AY$7,"",0),_xlfn.XLOOKUP($AN395,プルダウン用!$AQ$3:$AQ$12,プルダウン用!AT$3:AT$12,"",0))</f>
        <v/>
      </c>
      <c r="AQ395" s="85" t="str">
        <f>IF($AN395="学内非常勤講師",_xlfn.XLOOKUP($N395,プルダウン用!$AW$3:$AW$7,プルダウン用!AZ$3:AZ$7,"",0),_xlfn.XLOOKUP($AN395,プルダウン用!$AQ$3:$AQ$12,プルダウン用!AU$3:AU$12,"",0))</f>
        <v/>
      </c>
      <c r="AR395" s="79"/>
    </row>
    <row r="396" spans="2:44" ht="23.25" customHeight="1" x14ac:dyDescent="0.15">
      <c r="B396" s="54" t="str">
        <f t="shared" si="5"/>
        <v/>
      </c>
      <c r="C396" s="64"/>
      <c r="D396" s="64"/>
      <c r="E396" s="52"/>
      <c r="F396" s="52"/>
      <c r="G396" s="52"/>
      <c r="H396" s="53"/>
      <c r="I396" s="51"/>
      <c r="J396" s="7"/>
      <c r="K396" s="7"/>
      <c r="L396" s="52"/>
      <c r="M396" s="52"/>
      <c r="N396" s="49"/>
      <c r="O396" s="7"/>
      <c r="P396" s="50"/>
      <c r="Q396" s="51"/>
      <c r="R396" s="51"/>
      <c r="S396" s="48"/>
      <c r="T396" s="48"/>
      <c r="U396" s="48"/>
      <c r="V396" s="48"/>
      <c r="W396" s="48"/>
      <c r="X396" s="48"/>
      <c r="Y396" s="54" t="s">
        <v>92</v>
      </c>
      <c r="Z396" s="55" t="str">
        <f>IF(AND($M396="雇用", OR($R396="集中", $R396="期間内"),$N396&lt;&gt;"その他"),"担当開始日要追記",_xlfn.XLOOKUP($P396,プルダウン用!$S$3:$S$12,プルダウン用!T$3:T$12,"",0))</f>
        <v/>
      </c>
      <c r="AA396" s="55" t="str">
        <f>IF(AND($M396="雇用", OR($R396="集中", $R396="期間内"),$N396&lt;&gt;"その他"),"担当終了日要追記",_xlfn.XLOOKUP($P396,プルダウン用!$S$3:$S$12,プルダウン用!U$3:U$12,"",0))</f>
        <v/>
      </c>
      <c r="AB396" s="49"/>
      <c r="AC396" s="49"/>
      <c r="AD396" s="7"/>
      <c r="AE396" s="7"/>
      <c r="AF396" s="49"/>
      <c r="AG396" s="49"/>
      <c r="AH396" s="85" t="str">
        <f>_xlfn.XLOOKUP($AG396,プルダウン用!$AC$3:$AC$10,プルダウン用!AD$3:AD$10,"",0)</f>
        <v/>
      </c>
      <c r="AI396" s="85" t="str">
        <f>_xlfn.XLOOKUP($AG396,プルダウン用!$AC$3:$AC$10,プルダウン用!AE$3:AE$10,"",0)</f>
        <v/>
      </c>
      <c r="AJ396" s="85" t="str">
        <f>_xlfn.XLOOKUP($AG396,プルダウン用!$AC$3:$AC$10,プルダウン用!AF$3:AF$10,"",0)</f>
        <v/>
      </c>
      <c r="AK396" s="63"/>
      <c r="AL396" s="53"/>
      <c r="AM396" s="49"/>
      <c r="AN396" s="69" t="str">
        <f>IF($AM396="謝金経費に同じ",_xlfn.XLOOKUP(AG396,プルダウン用!$AQ$3:$AQ$12,プルダウン用!$AR$3:$AR$12,"",0),_xlfn.XLOOKUP($AM396,プルダウン用!$AH$3:$AH$5,プルダウン用!$AI$3:$AI$5,""))</f>
        <v/>
      </c>
      <c r="AO396" s="85" t="str">
        <f>IF($AN396="学内非常勤講師",_xlfn.XLOOKUP($N396,プルダウン用!$AW$3:$AW$7,プルダウン用!AX$3:AX$7,"",0),_xlfn.XLOOKUP($AN396,プルダウン用!$AQ$3:$AQ$12,プルダウン用!AS$3:AS$12,"",0))</f>
        <v/>
      </c>
      <c r="AP396" s="85" t="str">
        <f>IF($AN396="学内非常勤講師",_xlfn.XLOOKUP($N396,プルダウン用!$AW$3:$AW$7,プルダウン用!AY$3:AY$7,"",0),_xlfn.XLOOKUP($AN396,プルダウン用!$AQ$3:$AQ$12,プルダウン用!AT$3:AT$12,"",0))</f>
        <v/>
      </c>
      <c r="AQ396" s="85" t="str">
        <f>IF($AN396="学内非常勤講師",_xlfn.XLOOKUP($N396,プルダウン用!$AW$3:$AW$7,プルダウン用!AZ$3:AZ$7,"",0),_xlfn.XLOOKUP($AN396,プルダウン用!$AQ$3:$AQ$12,プルダウン用!AU$3:AU$12,"",0))</f>
        <v/>
      </c>
      <c r="AR396" s="79"/>
    </row>
    <row r="397" spans="2:44" ht="23.25" customHeight="1" x14ac:dyDescent="0.15">
      <c r="B397" s="54" t="str">
        <f t="shared" ref="B397:B460" si="6">IF(C397="","",ROW()-10)</f>
        <v/>
      </c>
      <c r="C397" s="64"/>
      <c r="D397" s="64"/>
      <c r="E397" s="52"/>
      <c r="F397" s="52"/>
      <c r="G397" s="52"/>
      <c r="H397" s="53"/>
      <c r="I397" s="51"/>
      <c r="J397" s="7"/>
      <c r="K397" s="7"/>
      <c r="L397" s="52"/>
      <c r="M397" s="52"/>
      <c r="N397" s="49"/>
      <c r="O397" s="7"/>
      <c r="P397" s="50"/>
      <c r="Q397" s="51"/>
      <c r="R397" s="51"/>
      <c r="S397" s="48"/>
      <c r="T397" s="48"/>
      <c r="U397" s="48"/>
      <c r="V397" s="48"/>
      <c r="W397" s="48"/>
      <c r="X397" s="48"/>
      <c r="Y397" s="54" t="s">
        <v>92</v>
      </c>
      <c r="Z397" s="55" t="str">
        <f>IF(AND($M397="雇用", OR($R397="集中", $R397="期間内"),$N397&lt;&gt;"その他"),"担当開始日要追記",_xlfn.XLOOKUP($P397,プルダウン用!$S$3:$S$12,プルダウン用!T$3:T$12,"",0))</f>
        <v/>
      </c>
      <c r="AA397" s="55" t="str">
        <f>IF(AND($M397="雇用", OR($R397="集中", $R397="期間内"),$N397&lt;&gt;"その他"),"担当終了日要追記",_xlfn.XLOOKUP($P397,プルダウン用!$S$3:$S$12,プルダウン用!U$3:U$12,"",0))</f>
        <v/>
      </c>
      <c r="AB397" s="49"/>
      <c r="AC397" s="49"/>
      <c r="AD397" s="7"/>
      <c r="AE397" s="7"/>
      <c r="AF397" s="49"/>
      <c r="AG397" s="49"/>
      <c r="AH397" s="85" t="str">
        <f>_xlfn.XLOOKUP($AG397,プルダウン用!$AC$3:$AC$10,プルダウン用!AD$3:AD$10,"",0)</f>
        <v/>
      </c>
      <c r="AI397" s="85" t="str">
        <f>_xlfn.XLOOKUP($AG397,プルダウン用!$AC$3:$AC$10,プルダウン用!AE$3:AE$10,"",0)</f>
        <v/>
      </c>
      <c r="AJ397" s="85" t="str">
        <f>_xlfn.XLOOKUP($AG397,プルダウン用!$AC$3:$AC$10,プルダウン用!AF$3:AF$10,"",0)</f>
        <v/>
      </c>
      <c r="AK397" s="63"/>
      <c r="AL397" s="53"/>
      <c r="AM397" s="49"/>
      <c r="AN397" s="69" t="str">
        <f>IF($AM397="謝金経費に同じ",_xlfn.XLOOKUP(AG397,プルダウン用!$AQ$3:$AQ$12,プルダウン用!$AR$3:$AR$12,"",0),_xlfn.XLOOKUP($AM397,プルダウン用!$AH$3:$AH$5,プルダウン用!$AI$3:$AI$5,""))</f>
        <v/>
      </c>
      <c r="AO397" s="85" t="str">
        <f>IF($AN397="学内非常勤講師",_xlfn.XLOOKUP($N397,プルダウン用!$AW$3:$AW$7,プルダウン用!AX$3:AX$7,"",0),_xlfn.XLOOKUP($AN397,プルダウン用!$AQ$3:$AQ$12,プルダウン用!AS$3:AS$12,"",0))</f>
        <v/>
      </c>
      <c r="AP397" s="85" t="str">
        <f>IF($AN397="学内非常勤講師",_xlfn.XLOOKUP($N397,プルダウン用!$AW$3:$AW$7,プルダウン用!AY$3:AY$7,"",0),_xlfn.XLOOKUP($AN397,プルダウン用!$AQ$3:$AQ$12,プルダウン用!AT$3:AT$12,"",0))</f>
        <v/>
      </c>
      <c r="AQ397" s="85" t="str">
        <f>IF($AN397="学内非常勤講師",_xlfn.XLOOKUP($N397,プルダウン用!$AW$3:$AW$7,プルダウン用!AZ$3:AZ$7,"",0),_xlfn.XLOOKUP($AN397,プルダウン用!$AQ$3:$AQ$12,プルダウン用!AU$3:AU$12,"",0))</f>
        <v/>
      </c>
      <c r="AR397" s="79"/>
    </row>
    <row r="398" spans="2:44" ht="23.25" customHeight="1" x14ac:dyDescent="0.15">
      <c r="B398" s="54" t="str">
        <f t="shared" si="6"/>
        <v/>
      </c>
      <c r="C398" s="64"/>
      <c r="D398" s="64"/>
      <c r="E398" s="52"/>
      <c r="F398" s="52"/>
      <c r="G398" s="52"/>
      <c r="H398" s="53"/>
      <c r="I398" s="51"/>
      <c r="J398" s="7"/>
      <c r="K398" s="7"/>
      <c r="L398" s="52"/>
      <c r="M398" s="52"/>
      <c r="N398" s="49"/>
      <c r="O398" s="7"/>
      <c r="P398" s="50"/>
      <c r="Q398" s="51"/>
      <c r="R398" s="51"/>
      <c r="S398" s="48"/>
      <c r="T398" s="48"/>
      <c r="U398" s="48"/>
      <c r="V398" s="48"/>
      <c r="W398" s="48"/>
      <c r="X398" s="48"/>
      <c r="Y398" s="54" t="s">
        <v>92</v>
      </c>
      <c r="Z398" s="55" t="str">
        <f>IF(AND($M398="雇用", OR($R398="集中", $R398="期間内"),$N398&lt;&gt;"その他"),"担当開始日要追記",_xlfn.XLOOKUP($P398,プルダウン用!$S$3:$S$12,プルダウン用!T$3:T$12,"",0))</f>
        <v/>
      </c>
      <c r="AA398" s="55" t="str">
        <f>IF(AND($M398="雇用", OR($R398="集中", $R398="期間内"),$N398&lt;&gt;"その他"),"担当終了日要追記",_xlfn.XLOOKUP($P398,プルダウン用!$S$3:$S$12,プルダウン用!U$3:U$12,"",0))</f>
        <v/>
      </c>
      <c r="AB398" s="49"/>
      <c r="AC398" s="49"/>
      <c r="AD398" s="7"/>
      <c r="AE398" s="7"/>
      <c r="AF398" s="49"/>
      <c r="AG398" s="49"/>
      <c r="AH398" s="85" t="str">
        <f>_xlfn.XLOOKUP($AG398,プルダウン用!$AC$3:$AC$10,プルダウン用!AD$3:AD$10,"",0)</f>
        <v/>
      </c>
      <c r="AI398" s="85" t="str">
        <f>_xlfn.XLOOKUP($AG398,プルダウン用!$AC$3:$AC$10,プルダウン用!AE$3:AE$10,"",0)</f>
        <v/>
      </c>
      <c r="AJ398" s="85" t="str">
        <f>_xlfn.XLOOKUP($AG398,プルダウン用!$AC$3:$AC$10,プルダウン用!AF$3:AF$10,"",0)</f>
        <v/>
      </c>
      <c r="AK398" s="63"/>
      <c r="AL398" s="53"/>
      <c r="AM398" s="49"/>
      <c r="AN398" s="69" t="str">
        <f>IF($AM398="謝金経費に同じ",_xlfn.XLOOKUP(AG398,プルダウン用!$AQ$3:$AQ$12,プルダウン用!$AR$3:$AR$12,"",0),_xlfn.XLOOKUP($AM398,プルダウン用!$AH$3:$AH$5,プルダウン用!$AI$3:$AI$5,""))</f>
        <v/>
      </c>
      <c r="AO398" s="85" t="str">
        <f>IF($AN398="学内非常勤講師",_xlfn.XLOOKUP($N398,プルダウン用!$AW$3:$AW$7,プルダウン用!AX$3:AX$7,"",0),_xlfn.XLOOKUP($AN398,プルダウン用!$AQ$3:$AQ$12,プルダウン用!AS$3:AS$12,"",0))</f>
        <v/>
      </c>
      <c r="AP398" s="85" t="str">
        <f>IF($AN398="学内非常勤講師",_xlfn.XLOOKUP($N398,プルダウン用!$AW$3:$AW$7,プルダウン用!AY$3:AY$7,"",0),_xlfn.XLOOKUP($AN398,プルダウン用!$AQ$3:$AQ$12,プルダウン用!AT$3:AT$12,"",0))</f>
        <v/>
      </c>
      <c r="AQ398" s="85" t="str">
        <f>IF($AN398="学内非常勤講師",_xlfn.XLOOKUP($N398,プルダウン用!$AW$3:$AW$7,プルダウン用!AZ$3:AZ$7,"",0),_xlfn.XLOOKUP($AN398,プルダウン用!$AQ$3:$AQ$12,プルダウン用!AU$3:AU$12,"",0))</f>
        <v/>
      </c>
      <c r="AR398" s="79"/>
    </row>
    <row r="399" spans="2:44" ht="23.25" customHeight="1" x14ac:dyDescent="0.15">
      <c r="B399" s="54" t="str">
        <f t="shared" si="6"/>
        <v/>
      </c>
      <c r="C399" s="64"/>
      <c r="D399" s="64"/>
      <c r="E399" s="52"/>
      <c r="F399" s="52"/>
      <c r="G399" s="52"/>
      <c r="H399" s="53"/>
      <c r="I399" s="51"/>
      <c r="J399" s="7"/>
      <c r="K399" s="7"/>
      <c r="L399" s="52"/>
      <c r="M399" s="52"/>
      <c r="N399" s="49"/>
      <c r="O399" s="7"/>
      <c r="P399" s="50"/>
      <c r="Q399" s="51"/>
      <c r="R399" s="51"/>
      <c r="S399" s="48"/>
      <c r="T399" s="48"/>
      <c r="U399" s="48"/>
      <c r="V399" s="48"/>
      <c r="W399" s="48"/>
      <c r="X399" s="48"/>
      <c r="Y399" s="54" t="s">
        <v>92</v>
      </c>
      <c r="Z399" s="55" t="str">
        <f>IF(AND($M399="雇用", OR($R399="集中", $R399="期間内"),$N399&lt;&gt;"その他"),"担当開始日要追記",_xlfn.XLOOKUP($P399,プルダウン用!$S$3:$S$12,プルダウン用!T$3:T$12,"",0))</f>
        <v/>
      </c>
      <c r="AA399" s="55" t="str">
        <f>IF(AND($M399="雇用", OR($R399="集中", $R399="期間内"),$N399&lt;&gt;"その他"),"担当終了日要追記",_xlfn.XLOOKUP($P399,プルダウン用!$S$3:$S$12,プルダウン用!U$3:U$12,"",0))</f>
        <v/>
      </c>
      <c r="AB399" s="49"/>
      <c r="AC399" s="49"/>
      <c r="AD399" s="7"/>
      <c r="AE399" s="7"/>
      <c r="AF399" s="49"/>
      <c r="AG399" s="49"/>
      <c r="AH399" s="85" t="str">
        <f>_xlfn.XLOOKUP($AG399,プルダウン用!$AC$3:$AC$10,プルダウン用!AD$3:AD$10,"",0)</f>
        <v/>
      </c>
      <c r="AI399" s="85" t="str">
        <f>_xlfn.XLOOKUP($AG399,プルダウン用!$AC$3:$AC$10,プルダウン用!AE$3:AE$10,"",0)</f>
        <v/>
      </c>
      <c r="AJ399" s="85" t="str">
        <f>_xlfn.XLOOKUP($AG399,プルダウン用!$AC$3:$AC$10,プルダウン用!AF$3:AF$10,"",0)</f>
        <v/>
      </c>
      <c r="AK399" s="63"/>
      <c r="AL399" s="53"/>
      <c r="AM399" s="49"/>
      <c r="AN399" s="69" t="str">
        <f>IF($AM399="謝金経費に同じ",_xlfn.XLOOKUP(AG399,プルダウン用!$AQ$3:$AQ$12,プルダウン用!$AR$3:$AR$12,"",0),_xlfn.XLOOKUP($AM399,プルダウン用!$AH$3:$AH$5,プルダウン用!$AI$3:$AI$5,""))</f>
        <v/>
      </c>
      <c r="AO399" s="85" t="str">
        <f>IF($AN399="学内非常勤講師",_xlfn.XLOOKUP($N399,プルダウン用!$AW$3:$AW$7,プルダウン用!AX$3:AX$7,"",0),_xlfn.XLOOKUP($AN399,プルダウン用!$AQ$3:$AQ$12,プルダウン用!AS$3:AS$12,"",0))</f>
        <v/>
      </c>
      <c r="AP399" s="85" t="str">
        <f>IF($AN399="学内非常勤講師",_xlfn.XLOOKUP($N399,プルダウン用!$AW$3:$AW$7,プルダウン用!AY$3:AY$7,"",0),_xlfn.XLOOKUP($AN399,プルダウン用!$AQ$3:$AQ$12,プルダウン用!AT$3:AT$12,"",0))</f>
        <v/>
      </c>
      <c r="AQ399" s="85" t="str">
        <f>IF($AN399="学内非常勤講師",_xlfn.XLOOKUP($N399,プルダウン用!$AW$3:$AW$7,プルダウン用!AZ$3:AZ$7,"",0),_xlfn.XLOOKUP($AN399,プルダウン用!$AQ$3:$AQ$12,プルダウン用!AU$3:AU$12,"",0))</f>
        <v/>
      </c>
      <c r="AR399" s="79"/>
    </row>
    <row r="400" spans="2:44" ht="23.25" customHeight="1" x14ac:dyDescent="0.15">
      <c r="B400" s="54" t="str">
        <f t="shared" si="6"/>
        <v/>
      </c>
      <c r="C400" s="64"/>
      <c r="D400" s="64"/>
      <c r="E400" s="52"/>
      <c r="F400" s="52"/>
      <c r="G400" s="52"/>
      <c r="H400" s="53"/>
      <c r="I400" s="51"/>
      <c r="J400" s="7"/>
      <c r="K400" s="7"/>
      <c r="L400" s="52"/>
      <c r="M400" s="52"/>
      <c r="N400" s="49"/>
      <c r="O400" s="7"/>
      <c r="P400" s="50"/>
      <c r="Q400" s="51"/>
      <c r="R400" s="51"/>
      <c r="S400" s="48"/>
      <c r="T400" s="48"/>
      <c r="U400" s="48"/>
      <c r="V400" s="48"/>
      <c r="W400" s="48"/>
      <c r="X400" s="48"/>
      <c r="Y400" s="54" t="s">
        <v>92</v>
      </c>
      <c r="Z400" s="55" t="str">
        <f>IF(AND($M400="雇用", OR($R400="集中", $R400="期間内"),$N400&lt;&gt;"その他"),"担当開始日要追記",_xlfn.XLOOKUP($P400,プルダウン用!$S$3:$S$12,プルダウン用!T$3:T$12,"",0))</f>
        <v/>
      </c>
      <c r="AA400" s="55" t="str">
        <f>IF(AND($M400="雇用", OR($R400="集中", $R400="期間内"),$N400&lt;&gt;"その他"),"担当終了日要追記",_xlfn.XLOOKUP($P400,プルダウン用!$S$3:$S$12,プルダウン用!U$3:U$12,"",0))</f>
        <v/>
      </c>
      <c r="AB400" s="49"/>
      <c r="AC400" s="49"/>
      <c r="AD400" s="7"/>
      <c r="AE400" s="7"/>
      <c r="AF400" s="49"/>
      <c r="AG400" s="49"/>
      <c r="AH400" s="85" t="str">
        <f>_xlfn.XLOOKUP($AG400,プルダウン用!$AC$3:$AC$10,プルダウン用!AD$3:AD$10,"",0)</f>
        <v/>
      </c>
      <c r="AI400" s="85" t="str">
        <f>_xlfn.XLOOKUP($AG400,プルダウン用!$AC$3:$AC$10,プルダウン用!AE$3:AE$10,"",0)</f>
        <v/>
      </c>
      <c r="AJ400" s="85" t="str">
        <f>_xlfn.XLOOKUP($AG400,プルダウン用!$AC$3:$AC$10,プルダウン用!AF$3:AF$10,"",0)</f>
        <v/>
      </c>
      <c r="AK400" s="63"/>
      <c r="AL400" s="53"/>
      <c r="AM400" s="49"/>
      <c r="AN400" s="69" t="str">
        <f>IF($AM400="謝金経費に同じ",_xlfn.XLOOKUP(AG400,プルダウン用!$AQ$3:$AQ$12,プルダウン用!$AR$3:$AR$12,"",0),_xlfn.XLOOKUP($AM400,プルダウン用!$AH$3:$AH$5,プルダウン用!$AI$3:$AI$5,""))</f>
        <v/>
      </c>
      <c r="AO400" s="85" t="str">
        <f>IF($AN400="学内非常勤講師",_xlfn.XLOOKUP($N400,プルダウン用!$AW$3:$AW$7,プルダウン用!AX$3:AX$7,"",0),_xlfn.XLOOKUP($AN400,プルダウン用!$AQ$3:$AQ$12,プルダウン用!AS$3:AS$12,"",0))</f>
        <v/>
      </c>
      <c r="AP400" s="85" t="str">
        <f>IF($AN400="学内非常勤講師",_xlfn.XLOOKUP($N400,プルダウン用!$AW$3:$AW$7,プルダウン用!AY$3:AY$7,"",0),_xlfn.XLOOKUP($AN400,プルダウン用!$AQ$3:$AQ$12,プルダウン用!AT$3:AT$12,"",0))</f>
        <v/>
      </c>
      <c r="AQ400" s="85" t="str">
        <f>IF($AN400="学内非常勤講師",_xlfn.XLOOKUP($N400,プルダウン用!$AW$3:$AW$7,プルダウン用!AZ$3:AZ$7,"",0),_xlfn.XLOOKUP($AN400,プルダウン用!$AQ$3:$AQ$12,プルダウン用!AU$3:AU$12,"",0))</f>
        <v/>
      </c>
      <c r="AR400" s="79"/>
    </row>
    <row r="401" spans="2:44" ht="23.25" customHeight="1" x14ac:dyDescent="0.15">
      <c r="B401" s="54" t="str">
        <f t="shared" si="6"/>
        <v/>
      </c>
      <c r="C401" s="64"/>
      <c r="D401" s="64"/>
      <c r="E401" s="52"/>
      <c r="F401" s="52"/>
      <c r="G401" s="52"/>
      <c r="H401" s="53"/>
      <c r="I401" s="51"/>
      <c r="J401" s="7"/>
      <c r="K401" s="7"/>
      <c r="L401" s="52"/>
      <c r="M401" s="52"/>
      <c r="N401" s="49"/>
      <c r="O401" s="7"/>
      <c r="P401" s="50"/>
      <c r="Q401" s="51"/>
      <c r="R401" s="51"/>
      <c r="S401" s="48"/>
      <c r="T401" s="48"/>
      <c r="U401" s="48"/>
      <c r="V401" s="48"/>
      <c r="W401" s="48"/>
      <c r="X401" s="48"/>
      <c r="Y401" s="54" t="s">
        <v>92</v>
      </c>
      <c r="Z401" s="55" t="str">
        <f>IF(AND($M401="雇用", OR($R401="集中", $R401="期間内"),$N401&lt;&gt;"その他"),"担当開始日要追記",_xlfn.XLOOKUP($P401,プルダウン用!$S$3:$S$12,プルダウン用!T$3:T$12,"",0))</f>
        <v/>
      </c>
      <c r="AA401" s="55" t="str">
        <f>IF(AND($M401="雇用", OR($R401="集中", $R401="期間内"),$N401&lt;&gt;"その他"),"担当終了日要追記",_xlfn.XLOOKUP($P401,プルダウン用!$S$3:$S$12,プルダウン用!U$3:U$12,"",0))</f>
        <v/>
      </c>
      <c r="AB401" s="49"/>
      <c r="AC401" s="49"/>
      <c r="AD401" s="7"/>
      <c r="AE401" s="7"/>
      <c r="AF401" s="49"/>
      <c r="AG401" s="49"/>
      <c r="AH401" s="85" t="str">
        <f>_xlfn.XLOOKUP($AG401,プルダウン用!$AC$3:$AC$10,プルダウン用!AD$3:AD$10,"",0)</f>
        <v/>
      </c>
      <c r="AI401" s="85" t="str">
        <f>_xlfn.XLOOKUP($AG401,プルダウン用!$AC$3:$AC$10,プルダウン用!AE$3:AE$10,"",0)</f>
        <v/>
      </c>
      <c r="AJ401" s="85" t="str">
        <f>_xlfn.XLOOKUP($AG401,プルダウン用!$AC$3:$AC$10,プルダウン用!AF$3:AF$10,"",0)</f>
        <v/>
      </c>
      <c r="AK401" s="63"/>
      <c r="AL401" s="53"/>
      <c r="AM401" s="49"/>
      <c r="AN401" s="69" t="str">
        <f>IF($AM401="謝金経費に同じ",_xlfn.XLOOKUP(AG401,プルダウン用!$AQ$3:$AQ$12,プルダウン用!$AR$3:$AR$12,"",0),_xlfn.XLOOKUP($AM401,プルダウン用!$AH$3:$AH$5,プルダウン用!$AI$3:$AI$5,""))</f>
        <v/>
      </c>
      <c r="AO401" s="85" t="str">
        <f>IF($AN401="学内非常勤講師",_xlfn.XLOOKUP($N401,プルダウン用!$AW$3:$AW$7,プルダウン用!AX$3:AX$7,"",0),_xlfn.XLOOKUP($AN401,プルダウン用!$AQ$3:$AQ$12,プルダウン用!AS$3:AS$12,"",0))</f>
        <v/>
      </c>
      <c r="AP401" s="85" t="str">
        <f>IF($AN401="学内非常勤講師",_xlfn.XLOOKUP($N401,プルダウン用!$AW$3:$AW$7,プルダウン用!AY$3:AY$7,"",0),_xlfn.XLOOKUP($AN401,プルダウン用!$AQ$3:$AQ$12,プルダウン用!AT$3:AT$12,"",0))</f>
        <v/>
      </c>
      <c r="AQ401" s="85" t="str">
        <f>IF($AN401="学内非常勤講師",_xlfn.XLOOKUP($N401,プルダウン用!$AW$3:$AW$7,プルダウン用!AZ$3:AZ$7,"",0),_xlfn.XLOOKUP($AN401,プルダウン用!$AQ$3:$AQ$12,プルダウン用!AU$3:AU$12,"",0))</f>
        <v/>
      </c>
      <c r="AR401" s="79"/>
    </row>
    <row r="402" spans="2:44" ht="23.25" customHeight="1" x14ac:dyDescent="0.15">
      <c r="B402" s="54" t="str">
        <f t="shared" si="6"/>
        <v/>
      </c>
      <c r="C402" s="64"/>
      <c r="D402" s="64"/>
      <c r="E402" s="52"/>
      <c r="F402" s="52"/>
      <c r="G402" s="52"/>
      <c r="H402" s="53"/>
      <c r="I402" s="51"/>
      <c r="J402" s="7"/>
      <c r="K402" s="7"/>
      <c r="L402" s="52"/>
      <c r="M402" s="52"/>
      <c r="N402" s="49"/>
      <c r="O402" s="7"/>
      <c r="P402" s="50"/>
      <c r="Q402" s="51"/>
      <c r="R402" s="51"/>
      <c r="S402" s="48"/>
      <c r="T402" s="48"/>
      <c r="U402" s="48"/>
      <c r="V402" s="48"/>
      <c r="W402" s="48"/>
      <c r="X402" s="48"/>
      <c r="Y402" s="54" t="s">
        <v>92</v>
      </c>
      <c r="Z402" s="55" t="str">
        <f>IF(AND($M402="雇用", OR($R402="集中", $R402="期間内"),$N402&lt;&gt;"その他"),"担当開始日要追記",_xlfn.XLOOKUP($P402,プルダウン用!$S$3:$S$12,プルダウン用!T$3:T$12,"",0))</f>
        <v/>
      </c>
      <c r="AA402" s="55" t="str">
        <f>IF(AND($M402="雇用", OR($R402="集中", $R402="期間内"),$N402&lt;&gt;"その他"),"担当終了日要追記",_xlfn.XLOOKUP($P402,プルダウン用!$S$3:$S$12,プルダウン用!U$3:U$12,"",0))</f>
        <v/>
      </c>
      <c r="AB402" s="49"/>
      <c r="AC402" s="49"/>
      <c r="AD402" s="7"/>
      <c r="AE402" s="7"/>
      <c r="AF402" s="49"/>
      <c r="AG402" s="49"/>
      <c r="AH402" s="85" t="str">
        <f>_xlfn.XLOOKUP($AG402,プルダウン用!$AC$3:$AC$10,プルダウン用!AD$3:AD$10,"",0)</f>
        <v/>
      </c>
      <c r="AI402" s="85" t="str">
        <f>_xlfn.XLOOKUP($AG402,プルダウン用!$AC$3:$AC$10,プルダウン用!AE$3:AE$10,"",0)</f>
        <v/>
      </c>
      <c r="AJ402" s="85" t="str">
        <f>_xlfn.XLOOKUP($AG402,プルダウン用!$AC$3:$AC$10,プルダウン用!AF$3:AF$10,"",0)</f>
        <v/>
      </c>
      <c r="AK402" s="63"/>
      <c r="AL402" s="53"/>
      <c r="AM402" s="49"/>
      <c r="AN402" s="69" t="str">
        <f>IF($AM402="謝金経費に同じ",_xlfn.XLOOKUP(AG402,プルダウン用!$AQ$3:$AQ$12,プルダウン用!$AR$3:$AR$12,"",0),_xlfn.XLOOKUP($AM402,プルダウン用!$AH$3:$AH$5,プルダウン用!$AI$3:$AI$5,""))</f>
        <v/>
      </c>
      <c r="AO402" s="85" t="str">
        <f>IF($AN402="学内非常勤講師",_xlfn.XLOOKUP($N402,プルダウン用!$AW$3:$AW$7,プルダウン用!AX$3:AX$7,"",0),_xlfn.XLOOKUP($AN402,プルダウン用!$AQ$3:$AQ$12,プルダウン用!AS$3:AS$12,"",0))</f>
        <v/>
      </c>
      <c r="AP402" s="85" t="str">
        <f>IF($AN402="学内非常勤講師",_xlfn.XLOOKUP($N402,プルダウン用!$AW$3:$AW$7,プルダウン用!AY$3:AY$7,"",0),_xlfn.XLOOKUP($AN402,プルダウン用!$AQ$3:$AQ$12,プルダウン用!AT$3:AT$12,"",0))</f>
        <v/>
      </c>
      <c r="AQ402" s="85" t="str">
        <f>IF($AN402="学内非常勤講師",_xlfn.XLOOKUP($N402,プルダウン用!$AW$3:$AW$7,プルダウン用!AZ$3:AZ$7,"",0),_xlfn.XLOOKUP($AN402,プルダウン用!$AQ$3:$AQ$12,プルダウン用!AU$3:AU$12,"",0))</f>
        <v/>
      </c>
      <c r="AR402" s="79"/>
    </row>
    <row r="403" spans="2:44" ht="23.25" customHeight="1" x14ac:dyDescent="0.15">
      <c r="B403" s="54" t="str">
        <f t="shared" si="6"/>
        <v/>
      </c>
      <c r="C403" s="64"/>
      <c r="D403" s="64"/>
      <c r="E403" s="52"/>
      <c r="F403" s="52"/>
      <c r="G403" s="52"/>
      <c r="H403" s="53"/>
      <c r="I403" s="51"/>
      <c r="J403" s="7"/>
      <c r="K403" s="7"/>
      <c r="L403" s="52"/>
      <c r="M403" s="52"/>
      <c r="N403" s="49"/>
      <c r="O403" s="7"/>
      <c r="P403" s="50"/>
      <c r="Q403" s="51"/>
      <c r="R403" s="51"/>
      <c r="S403" s="48"/>
      <c r="T403" s="48"/>
      <c r="U403" s="48"/>
      <c r="V403" s="48"/>
      <c r="W403" s="48"/>
      <c r="X403" s="48"/>
      <c r="Y403" s="54" t="s">
        <v>92</v>
      </c>
      <c r="Z403" s="55" t="str">
        <f>IF(AND($M403="雇用", OR($R403="集中", $R403="期間内"),$N403&lt;&gt;"その他"),"担当開始日要追記",_xlfn.XLOOKUP($P403,プルダウン用!$S$3:$S$12,プルダウン用!T$3:T$12,"",0))</f>
        <v/>
      </c>
      <c r="AA403" s="55" t="str">
        <f>IF(AND($M403="雇用", OR($R403="集中", $R403="期間内"),$N403&lt;&gt;"その他"),"担当終了日要追記",_xlfn.XLOOKUP($P403,プルダウン用!$S$3:$S$12,プルダウン用!U$3:U$12,"",0))</f>
        <v/>
      </c>
      <c r="AB403" s="49"/>
      <c r="AC403" s="49"/>
      <c r="AD403" s="7"/>
      <c r="AE403" s="7"/>
      <c r="AF403" s="49"/>
      <c r="AG403" s="49"/>
      <c r="AH403" s="85" t="str">
        <f>_xlfn.XLOOKUP($AG403,プルダウン用!$AC$3:$AC$10,プルダウン用!AD$3:AD$10,"",0)</f>
        <v/>
      </c>
      <c r="AI403" s="85" t="str">
        <f>_xlfn.XLOOKUP($AG403,プルダウン用!$AC$3:$AC$10,プルダウン用!AE$3:AE$10,"",0)</f>
        <v/>
      </c>
      <c r="AJ403" s="85" t="str">
        <f>_xlfn.XLOOKUP($AG403,プルダウン用!$AC$3:$AC$10,プルダウン用!AF$3:AF$10,"",0)</f>
        <v/>
      </c>
      <c r="AK403" s="63"/>
      <c r="AL403" s="53"/>
      <c r="AM403" s="49"/>
      <c r="AN403" s="69" t="str">
        <f>IF($AM403="謝金経費に同じ",_xlfn.XLOOKUP(AG403,プルダウン用!$AQ$3:$AQ$12,プルダウン用!$AR$3:$AR$12,"",0),_xlfn.XLOOKUP($AM403,プルダウン用!$AH$3:$AH$5,プルダウン用!$AI$3:$AI$5,""))</f>
        <v/>
      </c>
      <c r="AO403" s="85" t="str">
        <f>IF($AN403="学内非常勤講師",_xlfn.XLOOKUP($N403,プルダウン用!$AW$3:$AW$7,プルダウン用!AX$3:AX$7,"",0),_xlfn.XLOOKUP($AN403,プルダウン用!$AQ$3:$AQ$12,プルダウン用!AS$3:AS$12,"",0))</f>
        <v/>
      </c>
      <c r="AP403" s="85" t="str">
        <f>IF($AN403="学内非常勤講師",_xlfn.XLOOKUP($N403,プルダウン用!$AW$3:$AW$7,プルダウン用!AY$3:AY$7,"",0),_xlfn.XLOOKUP($AN403,プルダウン用!$AQ$3:$AQ$12,プルダウン用!AT$3:AT$12,"",0))</f>
        <v/>
      </c>
      <c r="AQ403" s="85" t="str">
        <f>IF($AN403="学内非常勤講師",_xlfn.XLOOKUP($N403,プルダウン用!$AW$3:$AW$7,プルダウン用!AZ$3:AZ$7,"",0),_xlfn.XLOOKUP($AN403,プルダウン用!$AQ$3:$AQ$12,プルダウン用!AU$3:AU$12,"",0))</f>
        <v/>
      </c>
      <c r="AR403" s="79"/>
    </row>
    <row r="404" spans="2:44" ht="23.25" customHeight="1" x14ac:dyDescent="0.15">
      <c r="B404" s="54" t="str">
        <f t="shared" si="6"/>
        <v/>
      </c>
      <c r="C404" s="64"/>
      <c r="D404" s="64"/>
      <c r="E404" s="52"/>
      <c r="F404" s="52"/>
      <c r="G404" s="52"/>
      <c r="H404" s="53"/>
      <c r="I404" s="51"/>
      <c r="J404" s="7"/>
      <c r="K404" s="7"/>
      <c r="L404" s="52"/>
      <c r="M404" s="52"/>
      <c r="N404" s="49"/>
      <c r="O404" s="7"/>
      <c r="P404" s="50"/>
      <c r="Q404" s="51"/>
      <c r="R404" s="51"/>
      <c r="S404" s="48"/>
      <c r="T404" s="48"/>
      <c r="U404" s="48"/>
      <c r="V404" s="48"/>
      <c r="W404" s="48"/>
      <c r="X404" s="48"/>
      <c r="Y404" s="54" t="s">
        <v>92</v>
      </c>
      <c r="Z404" s="55" t="str">
        <f>IF(AND($M404="雇用", OR($R404="集中", $R404="期間内"),$N404&lt;&gt;"その他"),"担当開始日要追記",_xlfn.XLOOKUP($P404,プルダウン用!$S$3:$S$12,プルダウン用!T$3:T$12,"",0))</f>
        <v/>
      </c>
      <c r="AA404" s="55" t="str">
        <f>IF(AND($M404="雇用", OR($R404="集中", $R404="期間内"),$N404&lt;&gt;"その他"),"担当終了日要追記",_xlfn.XLOOKUP($P404,プルダウン用!$S$3:$S$12,プルダウン用!U$3:U$12,"",0))</f>
        <v/>
      </c>
      <c r="AB404" s="49"/>
      <c r="AC404" s="49"/>
      <c r="AD404" s="7"/>
      <c r="AE404" s="7"/>
      <c r="AF404" s="49"/>
      <c r="AG404" s="49"/>
      <c r="AH404" s="85" t="str">
        <f>_xlfn.XLOOKUP($AG404,プルダウン用!$AC$3:$AC$10,プルダウン用!AD$3:AD$10,"",0)</f>
        <v/>
      </c>
      <c r="AI404" s="85" t="str">
        <f>_xlfn.XLOOKUP($AG404,プルダウン用!$AC$3:$AC$10,プルダウン用!AE$3:AE$10,"",0)</f>
        <v/>
      </c>
      <c r="AJ404" s="85" t="str">
        <f>_xlfn.XLOOKUP($AG404,プルダウン用!$AC$3:$AC$10,プルダウン用!AF$3:AF$10,"",0)</f>
        <v/>
      </c>
      <c r="AK404" s="63"/>
      <c r="AL404" s="53"/>
      <c r="AM404" s="49"/>
      <c r="AN404" s="69" t="str">
        <f>IF($AM404="謝金経費に同じ",_xlfn.XLOOKUP(AG404,プルダウン用!$AQ$3:$AQ$12,プルダウン用!$AR$3:$AR$12,"",0),_xlfn.XLOOKUP($AM404,プルダウン用!$AH$3:$AH$5,プルダウン用!$AI$3:$AI$5,""))</f>
        <v/>
      </c>
      <c r="AO404" s="85" t="str">
        <f>IF($AN404="学内非常勤講師",_xlfn.XLOOKUP($N404,プルダウン用!$AW$3:$AW$7,プルダウン用!AX$3:AX$7,"",0),_xlfn.XLOOKUP($AN404,プルダウン用!$AQ$3:$AQ$12,プルダウン用!AS$3:AS$12,"",0))</f>
        <v/>
      </c>
      <c r="AP404" s="85" t="str">
        <f>IF($AN404="学内非常勤講師",_xlfn.XLOOKUP($N404,プルダウン用!$AW$3:$AW$7,プルダウン用!AY$3:AY$7,"",0),_xlfn.XLOOKUP($AN404,プルダウン用!$AQ$3:$AQ$12,プルダウン用!AT$3:AT$12,"",0))</f>
        <v/>
      </c>
      <c r="AQ404" s="85" t="str">
        <f>IF($AN404="学内非常勤講師",_xlfn.XLOOKUP($N404,プルダウン用!$AW$3:$AW$7,プルダウン用!AZ$3:AZ$7,"",0),_xlfn.XLOOKUP($AN404,プルダウン用!$AQ$3:$AQ$12,プルダウン用!AU$3:AU$12,"",0))</f>
        <v/>
      </c>
      <c r="AR404" s="79"/>
    </row>
    <row r="405" spans="2:44" ht="23.25" customHeight="1" x14ac:dyDescent="0.15">
      <c r="B405" s="54" t="str">
        <f t="shared" si="6"/>
        <v/>
      </c>
      <c r="C405" s="64"/>
      <c r="D405" s="64"/>
      <c r="E405" s="52"/>
      <c r="F405" s="52"/>
      <c r="G405" s="52"/>
      <c r="H405" s="53"/>
      <c r="I405" s="51"/>
      <c r="J405" s="7"/>
      <c r="K405" s="7"/>
      <c r="L405" s="52"/>
      <c r="M405" s="52"/>
      <c r="N405" s="49"/>
      <c r="O405" s="7"/>
      <c r="P405" s="50"/>
      <c r="Q405" s="51"/>
      <c r="R405" s="51"/>
      <c r="S405" s="48"/>
      <c r="T405" s="48"/>
      <c r="U405" s="48"/>
      <c r="V405" s="48"/>
      <c r="W405" s="48"/>
      <c r="X405" s="48"/>
      <c r="Y405" s="54" t="s">
        <v>92</v>
      </c>
      <c r="Z405" s="55" t="str">
        <f>IF(AND($M405="雇用", OR($R405="集中", $R405="期間内"),$N405&lt;&gt;"その他"),"担当開始日要追記",_xlfn.XLOOKUP($P405,プルダウン用!$S$3:$S$12,プルダウン用!T$3:T$12,"",0))</f>
        <v/>
      </c>
      <c r="AA405" s="55" t="str">
        <f>IF(AND($M405="雇用", OR($R405="集中", $R405="期間内"),$N405&lt;&gt;"その他"),"担当終了日要追記",_xlfn.XLOOKUP($P405,プルダウン用!$S$3:$S$12,プルダウン用!U$3:U$12,"",0))</f>
        <v/>
      </c>
      <c r="AB405" s="49"/>
      <c r="AC405" s="49"/>
      <c r="AD405" s="7"/>
      <c r="AE405" s="7"/>
      <c r="AF405" s="49"/>
      <c r="AG405" s="49"/>
      <c r="AH405" s="85" t="str">
        <f>_xlfn.XLOOKUP($AG405,プルダウン用!$AC$3:$AC$10,プルダウン用!AD$3:AD$10,"",0)</f>
        <v/>
      </c>
      <c r="AI405" s="85" t="str">
        <f>_xlfn.XLOOKUP($AG405,プルダウン用!$AC$3:$AC$10,プルダウン用!AE$3:AE$10,"",0)</f>
        <v/>
      </c>
      <c r="AJ405" s="85" t="str">
        <f>_xlfn.XLOOKUP($AG405,プルダウン用!$AC$3:$AC$10,プルダウン用!AF$3:AF$10,"",0)</f>
        <v/>
      </c>
      <c r="AK405" s="63"/>
      <c r="AL405" s="53"/>
      <c r="AM405" s="49"/>
      <c r="AN405" s="69" t="str">
        <f>IF($AM405="謝金経費に同じ",_xlfn.XLOOKUP(AG405,プルダウン用!$AQ$3:$AQ$12,プルダウン用!$AR$3:$AR$12,"",0),_xlfn.XLOOKUP($AM405,プルダウン用!$AH$3:$AH$5,プルダウン用!$AI$3:$AI$5,""))</f>
        <v/>
      </c>
      <c r="AO405" s="85" t="str">
        <f>IF($AN405="学内非常勤講師",_xlfn.XLOOKUP($N405,プルダウン用!$AW$3:$AW$7,プルダウン用!AX$3:AX$7,"",0),_xlfn.XLOOKUP($AN405,プルダウン用!$AQ$3:$AQ$12,プルダウン用!AS$3:AS$12,"",0))</f>
        <v/>
      </c>
      <c r="AP405" s="85" t="str">
        <f>IF($AN405="学内非常勤講師",_xlfn.XLOOKUP($N405,プルダウン用!$AW$3:$AW$7,プルダウン用!AY$3:AY$7,"",0),_xlfn.XLOOKUP($AN405,プルダウン用!$AQ$3:$AQ$12,プルダウン用!AT$3:AT$12,"",0))</f>
        <v/>
      </c>
      <c r="AQ405" s="85" t="str">
        <f>IF($AN405="学内非常勤講師",_xlfn.XLOOKUP($N405,プルダウン用!$AW$3:$AW$7,プルダウン用!AZ$3:AZ$7,"",0),_xlfn.XLOOKUP($AN405,プルダウン用!$AQ$3:$AQ$12,プルダウン用!AU$3:AU$12,"",0))</f>
        <v/>
      </c>
      <c r="AR405" s="79"/>
    </row>
    <row r="406" spans="2:44" ht="23.25" customHeight="1" x14ac:dyDescent="0.15">
      <c r="B406" s="54" t="str">
        <f t="shared" si="6"/>
        <v/>
      </c>
      <c r="C406" s="64"/>
      <c r="D406" s="64"/>
      <c r="E406" s="52"/>
      <c r="F406" s="52"/>
      <c r="G406" s="52"/>
      <c r="H406" s="53"/>
      <c r="I406" s="51"/>
      <c r="J406" s="7"/>
      <c r="K406" s="7"/>
      <c r="L406" s="52"/>
      <c r="M406" s="52"/>
      <c r="N406" s="49"/>
      <c r="O406" s="7"/>
      <c r="P406" s="50"/>
      <c r="Q406" s="51"/>
      <c r="R406" s="51"/>
      <c r="S406" s="48"/>
      <c r="T406" s="48"/>
      <c r="U406" s="48"/>
      <c r="V406" s="48"/>
      <c r="W406" s="48"/>
      <c r="X406" s="48"/>
      <c r="Y406" s="54" t="s">
        <v>92</v>
      </c>
      <c r="Z406" s="55" t="str">
        <f>IF(AND($M406="雇用", OR($R406="集中", $R406="期間内"),$N406&lt;&gt;"その他"),"担当開始日要追記",_xlfn.XLOOKUP($P406,プルダウン用!$S$3:$S$12,プルダウン用!T$3:T$12,"",0))</f>
        <v/>
      </c>
      <c r="AA406" s="55" t="str">
        <f>IF(AND($M406="雇用", OR($R406="集中", $R406="期間内"),$N406&lt;&gt;"その他"),"担当終了日要追記",_xlfn.XLOOKUP($P406,プルダウン用!$S$3:$S$12,プルダウン用!U$3:U$12,"",0))</f>
        <v/>
      </c>
      <c r="AB406" s="49"/>
      <c r="AC406" s="49"/>
      <c r="AD406" s="7"/>
      <c r="AE406" s="7"/>
      <c r="AF406" s="49"/>
      <c r="AG406" s="49"/>
      <c r="AH406" s="85" t="str">
        <f>_xlfn.XLOOKUP($AG406,プルダウン用!$AC$3:$AC$10,プルダウン用!AD$3:AD$10,"",0)</f>
        <v/>
      </c>
      <c r="AI406" s="85" t="str">
        <f>_xlfn.XLOOKUP($AG406,プルダウン用!$AC$3:$AC$10,プルダウン用!AE$3:AE$10,"",0)</f>
        <v/>
      </c>
      <c r="AJ406" s="85" t="str">
        <f>_xlfn.XLOOKUP($AG406,プルダウン用!$AC$3:$AC$10,プルダウン用!AF$3:AF$10,"",0)</f>
        <v/>
      </c>
      <c r="AK406" s="63"/>
      <c r="AL406" s="53"/>
      <c r="AM406" s="49"/>
      <c r="AN406" s="69" t="str">
        <f>IF($AM406="謝金経費に同じ",_xlfn.XLOOKUP(AG406,プルダウン用!$AQ$3:$AQ$12,プルダウン用!$AR$3:$AR$12,"",0),_xlfn.XLOOKUP($AM406,プルダウン用!$AH$3:$AH$5,プルダウン用!$AI$3:$AI$5,""))</f>
        <v/>
      </c>
      <c r="AO406" s="85" t="str">
        <f>IF($AN406="学内非常勤講師",_xlfn.XLOOKUP($N406,プルダウン用!$AW$3:$AW$7,プルダウン用!AX$3:AX$7,"",0),_xlfn.XLOOKUP($AN406,プルダウン用!$AQ$3:$AQ$12,プルダウン用!AS$3:AS$12,"",0))</f>
        <v/>
      </c>
      <c r="AP406" s="85" t="str">
        <f>IF($AN406="学内非常勤講師",_xlfn.XLOOKUP($N406,プルダウン用!$AW$3:$AW$7,プルダウン用!AY$3:AY$7,"",0),_xlfn.XLOOKUP($AN406,プルダウン用!$AQ$3:$AQ$12,プルダウン用!AT$3:AT$12,"",0))</f>
        <v/>
      </c>
      <c r="AQ406" s="85" t="str">
        <f>IF($AN406="学内非常勤講師",_xlfn.XLOOKUP($N406,プルダウン用!$AW$3:$AW$7,プルダウン用!AZ$3:AZ$7,"",0),_xlfn.XLOOKUP($AN406,プルダウン用!$AQ$3:$AQ$12,プルダウン用!AU$3:AU$12,"",0))</f>
        <v/>
      </c>
      <c r="AR406" s="79"/>
    </row>
    <row r="407" spans="2:44" ht="23.25" customHeight="1" x14ac:dyDescent="0.15">
      <c r="B407" s="54" t="str">
        <f t="shared" si="6"/>
        <v/>
      </c>
      <c r="C407" s="64"/>
      <c r="D407" s="64"/>
      <c r="E407" s="52"/>
      <c r="F407" s="52"/>
      <c r="G407" s="52"/>
      <c r="H407" s="53"/>
      <c r="I407" s="51"/>
      <c r="J407" s="7"/>
      <c r="K407" s="7"/>
      <c r="L407" s="52"/>
      <c r="M407" s="52"/>
      <c r="N407" s="49"/>
      <c r="O407" s="7"/>
      <c r="P407" s="50"/>
      <c r="Q407" s="51"/>
      <c r="R407" s="51"/>
      <c r="S407" s="48"/>
      <c r="T407" s="48"/>
      <c r="U407" s="48"/>
      <c r="V407" s="48"/>
      <c r="W407" s="48"/>
      <c r="X407" s="48"/>
      <c r="Y407" s="54" t="s">
        <v>92</v>
      </c>
      <c r="Z407" s="55" t="str">
        <f>IF(AND($M407="雇用", OR($R407="集中", $R407="期間内"),$N407&lt;&gt;"その他"),"担当開始日要追記",_xlfn.XLOOKUP($P407,プルダウン用!$S$3:$S$12,プルダウン用!T$3:T$12,"",0))</f>
        <v/>
      </c>
      <c r="AA407" s="55" t="str">
        <f>IF(AND($M407="雇用", OR($R407="集中", $R407="期間内"),$N407&lt;&gt;"その他"),"担当終了日要追記",_xlfn.XLOOKUP($P407,プルダウン用!$S$3:$S$12,プルダウン用!U$3:U$12,"",0))</f>
        <v/>
      </c>
      <c r="AB407" s="49"/>
      <c r="AC407" s="49"/>
      <c r="AD407" s="7"/>
      <c r="AE407" s="7"/>
      <c r="AF407" s="49"/>
      <c r="AG407" s="49"/>
      <c r="AH407" s="85" t="str">
        <f>_xlfn.XLOOKUP($AG407,プルダウン用!$AC$3:$AC$10,プルダウン用!AD$3:AD$10,"",0)</f>
        <v/>
      </c>
      <c r="AI407" s="85" t="str">
        <f>_xlfn.XLOOKUP($AG407,プルダウン用!$AC$3:$AC$10,プルダウン用!AE$3:AE$10,"",0)</f>
        <v/>
      </c>
      <c r="AJ407" s="85" t="str">
        <f>_xlfn.XLOOKUP($AG407,プルダウン用!$AC$3:$AC$10,プルダウン用!AF$3:AF$10,"",0)</f>
        <v/>
      </c>
      <c r="AK407" s="63"/>
      <c r="AL407" s="53"/>
      <c r="AM407" s="49"/>
      <c r="AN407" s="69" t="str">
        <f>IF($AM407="謝金経費に同じ",_xlfn.XLOOKUP(AG407,プルダウン用!$AQ$3:$AQ$12,プルダウン用!$AR$3:$AR$12,"",0),_xlfn.XLOOKUP($AM407,プルダウン用!$AH$3:$AH$5,プルダウン用!$AI$3:$AI$5,""))</f>
        <v/>
      </c>
      <c r="AO407" s="85" t="str">
        <f>IF($AN407="学内非常勤講師",_xlfn.XLOOKUP($N407,プルダウン用!$AW$3:$AW$7,プルダウン用!AX$3:AX$7,"",0),_xlfn.XLOOKUP($AN407,プルダウン用!$AQ$3:$AQ$12,プルダウン用!AS$3:AS$12,"",0))</f>
        <v/>
      </c>
      <c r="AP407" s="85" t="str">
        <f>IF($AN407="学内非常勤講師",_xlfn.XLOOKUP($N407,プルダウン用!$AW$3:$AW$7,プルダウン用!AY$3:AY$7,"",0),_xlfn.XLOOKUP($AN407,プルダウン用!$AQ$3:$AQ$12,プルダウン用!AT$3:AT$12,"",0))</f>
        <v/>
      </c>
      <c r="AQ407" s="85" t="str">
        <f>IF($AN407="学内非常勤講師",_xlfn.XLOOKUP($N407,プルダウン用!$AW$3:$AW$7,プルダウン用!AZ$3:AZ$7,"",0),_xlfn.XLOOKUP($AN407,プルダウン用!$AQ$3:$AQ$12,プルダウン用!AU$3:AU$12,"",0))</f>
        <v/>
      </c>
      <c r="AR407" s="79"/>
    </row>
    <row r="408" spans="2:44" ht="23.25" customHeight="1" x14ac:dyDescent="0.15">
      <c r="B408" s="54" t="str">
        <f t="shared" si="6"/>
        <v/>
      </c>
      <c r="C408" s="64"/>
      <c r="D408" s="64"/>
      <c r="E408" s="52"/>
      <c r="F408" s="52"/>
      <c r="G408" s="52"/>
      <c r="H408" s="53"/>
      <c r="I408" s="51"/>
      <c r="J408" s="7"/>
      <c r="K408" s="7"/>
      <c r="L408" s="52"/>
      <c r="M408" s="52"/>
      <c r="N408" s="49"/>
      <c r="O408" s="7"/>
      <c r="P408" s="50"/>
      <c r="Q408" s="51"/>
      <c r="R408" s="51"/>
      <c r="S408" s="48"/>
      <c r="T408" s="48"/>
      <c r="U408" s="48"/>
      <c r="V408" s="48"/>
      <c r="W408" s="48"/>
      <c r="X408" s="48"/>
      <c r="Y408" s="54" t="s">
        <v>92</v>
      </c>
      <c r="Z408" s="55" t="str">
        <f>IF(AND($M408="雇用", OR($R408="集中", $R408="期間内"),$N408&lt;&gt;"その他"),"担当開始日要追記",_xlfn.XLOOKUP($P408,プルダウン用!$S$3:$S$12,プルダウン用!T$3:T$12,"",0))</f>
        <v/>
      </c>
      <c r="AA408" s="55" t="str">
        <f>IF(AND($M408="雇用", OR($R408="集中", $R408="期間内"),$N408&lt;&gt;"その他"),"担当終了日要追記",_xlfn.XLOOKUP($P408,プルダウン用!$S$3:$S$12,プルダウン用!U$3:U$12,"",0))</f>
        <v/>
      </c>
      <c r="AB408" s="49"/>
      <c r="AC408" s="49"/>
      <c r="AD408" s="7"/>
      <c r="AE408" s="7"/>
      <c r="AF408" s="49"/>
      <c r="AG408" s="49"/>
      <c r="AH408" s="85" t="str">
        <f>_xlfn.XLOOKUP($AG408,プルダウン用!$AC$3:$AC$10,プルダウン用!AD$3:AD$10,"",0)</f>
        <v/>
      </c>
      <c r="AI408" s="85" t="str">
        <f>_xlfn.XLOOKUP($AG408,プルダウン用!$AC$3:$AC$10,プルダウン用!AE$3:AE$10,"",0)</f>
        <v/>
      </c>
      <c r="AJ408" s="85" t="str">
        <f>_xlfn.XLOOKUP($AG408,プルダウン用!$AC$3:$AC$10,プルダウン用!AF$3:AF$10,"",0)</f>
        <v/>
      </c>
      <c r="AK408" s="63"/>
      <c r="AL408" s="53"/>
      <c r="AM408" s="49"/>
      <c r="AN408" s="69" t="str">
        <f>IF($AM408="謝金経費に同じ",_xlfn.XLOOKUP(AG408,プルダウン用!$AQ$3:$AQ$12,プルダウン用!$AR$3:$AR$12,"",0),_xlfn.XLOOKUP($AM408,プルダウン用!$AH$3:$AH$5,プルダウン用!$AI$3:$AI$5,""))</f>
        <v/>
      </c>
      <c r="AO408" s="85" t="str">
        <f>IF($AN408="学内非常勤講師",_xlfn.XLOOKUP($N408,プルダウン用!$AW$3:$AW$7,プルダウン用!AX$3:AX$7,"",0),_xlfn.XLOOKUP($AN408,プルダウン用!$AQ$3:$AQ$12,プルダウン用!AS$3:AS$12,"",0))</f>
        <v/>
      </c>
      <c r="AP408" s="85" t="str">
        <f>IF($AN408="学内非常勤講師",_xlfn.XLOOKUP($N408,プルダウン用!$AW$3:$AW$7,プルダウン用!AY$3:AY$7,"",0),_xlfn.XLOOKUP($AN408,プルダウン用!$AQ$3:$AQ$12,プルダウン用!AT$3:AT$12,"",0))</f>
        <v/>
      </c>
      <c r="AQ408" s="85" t="str">
        <f>IF($AN408="学内非常勤講師",_xlfn.XLOOKUP($N408,プルダウン用!$AW$3:$AW$7,プルダウン用!AZ$3:AZ$7,"",0),_xlfn.XLOOKUP($AN408,プルダウン用!$AQ$3:$AQ$12,プルダウン用!AU$3:AU$12,"",0))</f>
        <v/>
      </c>
      <c r="AR408" s="79"/>
    </row>
    <row r="409" spans="2:44" ht="23.25" customHeight="1" x14ac:dyDescent="0.15">
      <c r="B409" s="54" t="str">
        <f t="shared" si="6"/>
        <v/>
      </c>
      <c r="C409" s="64"/>
      <c r="D409" s="64"/>
      <c r="E409" s="52"/>
      <c r="F409" s="52"/>
      <c r="G409" s="52"/>
      <c r="H409" s="53"/>
      <c r="I409" s="51"/>
      <c r="J409" s="7"/>
      <c r="K409" s="7"/>
      <c r="L409" s="52"/>
      <c r="M409" s="52"/>
      <c r="N409" s="49"/>
      <c r="O409" s="7"/>
      <c r="P409" s="50"/>
      <c r="Q409" s="51"/>
      <c r="R409" s="51"/>
      <c r="S409" s="48"/>
      <c r="T409" s="48"/>
      <c r="U409" s="48"/>
      <c r="V409" s="48"/>
      <c r="W409" s="48"/>
      <c r="X409" s="48"/>
      <c r="Y409" s="54" t="s">
        <v>92</v>
      </c>
      <c r="Z409" s="55" t="str">
        <f>IF(AND($M409="雇用", OR($R409="集中", $R409="期間内"),$N409&lt;&gt;"その他"),"担当開始日要追記",_xlfn.XLOOKUP($P409,プルダウン用!$S$3:$S$12,プルダウン用!T$3:T$12,"",0))</f>
        <v/>
      </c>
      <c r="AA409" s="55" t="str">
        <f>IF(AND($M409="雇用", OR($R409="集中", $R409="期間内"),$N409&lt;&gt;"その他"),"担当終了日要追記",_xlfn.XLOOKUP($P409,プルダウン用!$S$3:$S$12,プルダウン用!U$3:U$12,"",0))</f>
        <v/>
      </c>
      <c r="AB409" s="49"/>
      <c r="AC409" s="49"/>
      <c r="AD409" s="7"/>
      <c r="AE409" s="7"/>
      <c r="AF409" s="49"/>
      <c r="AG409" s="49"/>
      <c r="AH409" s="85" t="str">
        <f>_xlfn.XLOOKUP($AG409,プルダウン用!$AC$3:$AC$10,プルダウン用!AD$3:AD$10,"",0)</f>
        <v/>
      </c>
      <c r="AI409" s="85" t="str">
        <f>_xlfn.XLOOKUP($AG409,プルダウン用!$AC$3:$AC$10,プルダウン用!AE$3:AE$10,"",0)</f>
        <v/>
      </c>
      <c r="AJ409" s="85" t="str">
        <f>_xlfn.XLOOKUP($AG409,プルダウン用!$AC$3:$AC$10,プルダウン用!AF$3:AF$10,"",0)</f>
        <v/>
      </c>
      <c r="AK409" s="63"/>
      <c r="AL409" s="53"/>
      <c r="AM409" s="49"/>
      <c r="AN409" s="69" t="str">
        <f>IF($AM409="謝金経費に同じ",_xlfn.XLOOKUP(AG409,プルダウン用!$AQ$3:$AQ$12,プルダウン用!$AR$3:$AR$12,"",0),_xlfn.XLOOKUP($AM409,プルダウン用!$AH$3:$AH$5,プルダウン用!$AI$3:$AI$5,""))</f>
        <v/>
      </c>
      <c r="AO409" s="85" t="str">
        <f>IF($AN409="学内非常勤講師",_xlfn.XLOOKUP($N409,プルダウン用!$AW$3:$AW$7,プルダウン用!AX$3:AX$7,"",0),_xlfn.XLOOKUP($AN409,プルダウン用!$AQ$3:$AQ$12,プルダウン用!AS$3:AS$12,"",0))</f>
        <v/>
      </c>
      <c r="AP409" s="85" t="str">
        <f>IF($AN409="学内非常勤講師",_xlfn.XLOOKUP($N409,プルダウン用!$AW$3:$AW$7,プルダウン用!AY$3:AY$7,"",0),_xlfn.XLOOKUP($AN409,プルダウン用!$AQ$3:$AQ$12,プルダウン用!AT$3:AT$12,"",0))</f>
        <v/>
      </c>
      <c r="AQ409" s="85" t="str">
        <f>IF($AN409="学内非常勤講師",_xlfn.XLOOKUP($N409,プルダウン用!$AW$3:$AW$7,プルダウン用!AZ$3:AZ$7,"",0),_xlfn.XLOOKUP($AN409,プルダウン用!$AQ$3:$AQ$12,プルダウン用!AU$3:AU$12,"",0))</f>
        <v/>
      </c>
      <c r="AR409" s="79"/>
    </row>
    <row r="410" spans="2:44" ht="23.25" customHeight="1" x14ac:dyDescent="0.15">
      <c r="B410" s="54" t="str">
        <f t="shared" si="6"/>
        <v/>
      </c>
      <c r="C410" s="64"/>
      <c r="D410" s="64"/>
      <c r="E410" s="52"/>
      <c r="F410" s="52"/>
      <c r="G410" s="52"/>
      <c r="H410" s="53"/>
      <c r="I410" s="51"/>
      <c r="J410" s="7"/>
      <c r="K410" s="7"/>
      <c r="L410" s="52"/>
      <c r="M410" s="52"/>
      <c r="N410" s="49"/>
      <c r="O410" s="7"/>
      <c r="P410" s="50"/>
      <c r="Q410" s="51"/>
      <c r="R410" s="51"/>
      <c r="S410" s="48"/>
      <c r="T410" s="48"/>
      <c r="U410" s="48"/>
      <c r="V410" s="48"/>
      <c r="W410" s="48"/>
      <c r="X410" s="48"/>
      <c r="Y410" s="54" t="s">
        <v>92</v>
      </c>
      <c r="Z410" s="55" t="str">
        <f>IF(AND($M410="雇用", OR($R410="集中", $R410="期間内"),$N410&lt;&gt;"その他"),"担当開始日要追記",_xlfn.XLOOKUP($P410,プルダウン用!$S$3:$S$12,プルダウン用!T$3:T$12,"",0))</f>
        <v/>
      </c>
      <c r="AA410" s="55" t="str">
        <f>IF(AND($M410="雇用", OR($R410="集中", $R410="期間内"),$N410&lt;&gt;"その他"),"担当終了日要追記",_xlfn.XLOOKUP($P410,プルダウン用!$S$3:$S$12,プルダウン用!U$3:U$12,"",0))</f>
        <v/>
      </c>
      <c r="AB410" s="49"/>
      <c r="AC410" s="49"/>
      <c r="AD410" s="7"/>
      <c r="AE410" s="7"/>
      <c r="AF410" s="49"/>
      <c r="AG410" s="49"/>
      <c r="AH410" s="85" t="str">
        <f>_xlfn.XLOOKUP($AG410,プルダウン用!$AC$3:$AC$10,プルダウン用!AD$3:AD$10,"",0)</f>
        <v/>
      </c>
      <c r="AI410" s="85" t="str">
        <f>_xlfn.XLOOKUP($AG410,プルダウン用!$AC$3:$AC$10,プルダウン用!AE$3:AE$10,"",0)</f>
        <v/>
      </c>
      <c r="AJ410" s="85" t="str">
        <f>_xlfn.XLOOKUP($AG410,プルダウン用!$AC$3:$AC$10,プルダウン用!AF$3:AF$10,"",0)</f>
        <v/>
      </c>
      <c r="AK410" s="63"/>
      <c r="AL410" s="53"/>
      <c r="AM410" s="49"/>
      <c r="AN410" s="69" t="str">
        <f>IF($AM410="謝金経費に同じ",_xlfn.XLOOKUP(AG410,プルダウン用!$AQ$3:$AQ$12,プルダウン用!$AR$3:$AR$12,"",0),_xlfn.XLOOKUP($AM410,プルダウン用!$AH$3:$AH$5,プルダウン用!$AI$3:$AI$5,""))</f>
        <v/>
      </c>
      <c r="AO410" s="85" t="str">
        <f>IF($AN410="学内非常勤講師",_xlfn.XLOOKUP($N410,プルダウン用!$AW$3:$AW$7,プルダウン用!AX$3:AX$7,"",0),_xlfn.XLOOKUP($AN410,プルダウン用!$AQ$3:$AQ$12,プルダウン用!AS$3:AS$12,"",0))</f>
        <v/>
      </c>
      <c r="AP410" s="85" t="str">
        <f>IF($AN410="学内非常勤講師",_xlfn.XLOOKUP($N410,プルダウン用!$AW$3:$AW$7,プルダウン用!AY$3:AY$7,"",0),_xlfn.XLOOKUP($AN410,プルダウン用!$AQ$3:$AQ$12,プルダウン用!AT$3:AT$12,"",0))</f>
        <v/>
      </c>
      <c r="AQ410" s="85" t="str">
        <f>IF($AN410="学内非常勤講師",_xlfn.XLOOKUP($N410,プルダウン用!$AW$3:$AW$7,プルダウン用!AZ$3:AZ$7,"",0),_xlfn.XLOOKUP($AN410,プルダウン用!$AQ$3:$AQ$12,プルダウン用!AU$3:AU$12,"",0))</f>
        <v/>
      </c>
      <c r="AR410" s="79"/>
    </row>
    <row r="411" spans="2:44" ht="23.25" customHeight="1" x14ac:dyDescent="0.15">
      <c r="B411" s="54" t="str">
        <f t="shared" si="6"/>
        <v/>
      </c>
      <c r="C411" s="64"/>
      <c r="D411" s="64"/>
      <c r="E411" s="52"/>
      <c r="F411" s="52"/>
      <c r="G411" s="52"/>
      <c r="H411" s="53"/>
      <c r="I411" s="51"/>
      <c r="J411" s="7"/>
      <c r="K411" s="7"/>
      <c r="L411" s="52"/>
      <c r="M411" s="52"/>
      <c r="N411" s="49"/>
      <c r="O411" s="7"/>
      <c r="P411" s="50"/>
      <c r="Q411" s="51"/>
      <c r="R411" s="51"/>
      <c r="S411" s="48"/>
      <c r="T411" s="48"/>
      <c r="U411" s="48"/>
      <c r="V411" s="48"/>
      <c r="W411" s="48"/>
      <c r="X411" s="48"/>
      <c r="Y411" s="54" t="s">
        <v>92</v>
      </c>
      <c r="Z411" s="55" t="str">
        <f>IF(AND($M411="雇用", OR($R411="集中", $R411="期間内"),$N411&lt;&gt;"その他"),"担当開始日要追記",_xlfn.XLOOKUP($P411,プルダウン用!$S$3:$S$12,プルダウン用!T$3:T$12,"",0))</f>
        <v/>
      </c>
      <c r="AA411" s="55" t="str">
        <f>IF(AND($M411="雇用", OR($R411="集中", $R411="期間内"),$N411&lt;&gt;"その他"),"担当終了日要追記",_xlfn.XLOOKUP($P411,プルダウン用!$S$3:$S$12,プルダウン用!U$3:U$12,"",0))</f>
        <v/>
      </c>
      <c r="AB411" s="49"/>
      <c r="AC411" s="49"/>
      <c r="AD411" s="7"/>
      <c r="AE411" s="7"/>
      <c r="AF411" s="49"/>
      <c r="AG411" s="49"/>
      <c r="AH411" s="85" t="str">
        <f>_xlfn.XLOOKUP($AG411,プルダウン用!$AC$3:$AC$10,プルダウン用!AD$3:AD$10,"",0)</f>
        <v/>
      </c>
      <c r="AI411" s="85" t="str">
        <f>_xlfn.XLOOKUP($AG411,プルダウン用!$AC$3:$AC$10,プルダウン用!AE$3:AE$10,"",0)</f>
        <v/>
      </c>
      <c r="AJ411" s="85" t="str">
        <f>_xlfn.XLOOKUP($AG411,プルダウン用!$AC$3:$AC$10,プルダウン用!AF$3:AF$10,"",0)</f>
        <v/>
      </c>
      <c r="AK411" s="63"/>
      <c r="AL411" s="53"/>
      <c r="AM411" s="49"/>
      <c r="AN411" s="69" t="str">
        <f>IF($AM411="謝金経費に同じ",_xlfn.XLOOKUP(AG411,プルダウン用!$AQ$3:$AQ$12,プルダウン用!$AR$3:$AR$12,"",0),_xlfn.XLOOKUP($AM411,プルダウン用!$AH$3:$AH$5,プルダウン用!$AI$3:$AI$5,""))</f>
        <v/>
      </c>
      <c r="AO411" s="85" t="str">
        <f>IF($AN411="学内非常勤講師",_xlfn.XLOOKUP($N411,プルダウン用!$AW$3:$AW$7,プルダウン用!AX$3:AX$7,"",0),_xlfn.XLOOKUP($AN411,プルダウン用!$AQ$3:$AQ$12,プルダウン用!AS$3:AS$12,"",0))</f>
        <v/>
      </c>
      <c r="AP411" s="85" t="str">
        <f>IF($AN411="学内非常勤講師",_xlfn.XLOOKUP($N411,プルダウン用!$AW$3:$AW$7,プルダウン用!AY$3:AY$7,"",0),_xlfn.XLOOKUP($AN411,プルダウン用!$AQ$3:$AQ$12,プルダウン用!AT$3:AT$12,"",0))</f>
        <v/>
      </c>
      <c r="AQ411" s="85" t="str">
        <f>IF($AN411="学内非常勤講師",_xlfn.XLOOKUP($N411,プルダウン用!$AW$3:$AW$7,プルダウン用!AZ$3:AZ$7,"",0),_xlfn.XLOOKUP($AN411,プルダウン用!$AQ$3:$AQ$12,プルダウン用!AU$3:AU$12,"",0))</f>
        <v/>
      </c>
      <c r="AR411" s="79"/>
    </row>
    <row r="412" spans="2:44" ht="23.25" customHeight="1" x14ac:dyDescent="0.15">
      <c r="B412" s="54" t="str">
        <f t="shared" si="6"/>
        <v/>
      </c>
      <c r="C412" s="64"/>
      <c r="D412" s="64"/>
      <c r="E412" s="52"/>
      <c r="F412" s="52"/>
      <c r="G412" s="52"/>
      <c r="H412" s="53"/>
      <c r="I412" s="51"/>
      <c r="J412" s="7"/>
      <c r="K412" s="7"/>
      <c r="L412" s="52"/>
      <c r="M412" s="52"/>
      <c r="N412" s="49"/>
      <c r="O412" s="7"/>
      <c r="P412" s="50"/>
      <c r="Q412" s="51"/>
      <c r="R412" s="51"/>
      <c r="S412" s="48"/>
      <c r="T412" s="48"/>
      <c r="U412" s="48"/>
      <c r="V412" s="48"/>
      <c r="W412" s="48"/>
      <c r="X412" s="48"/>
      <c r="Y412" s="54" t="s">
        <v>92</v>
      </c>
      <c r="Z412" s="55" t="str">
        <f>IF(AND($M412="雇用", OR($R412="集中", $R412="期間内"),$N412&lt;&gt;"その他"),"担当開始日要追記",_xlfn.XLOOKUP($P412,プルダウン用!$S$3:$S$12,プルダウン用!T$3:T$12,"",0))</f>
        <v/>
      </c>
      <c r="AA412" s="55" t="str">
        <f>IF(AND($M412="雇用", OR($R412="集中", $R412="期間内"),$N412&lt;&gt;"その他"),"担当終了日要追記",_xlfn.XLOOKUP($P412,プルダウン用!$S$3:$S$12,プルダウン用!U$3:U$12,"",0))</f>
        <v/>
      </c>
      <c r="AB412" s="49"/>
      <c r="AC412" s="49"/>
      <c r="AD412" s="7"/>
      <c r="AE412" s="7"/>
      <c r="AF412" s="49"/>
      <c r="AG412" s="49"/>
      <c r="AH412" s="85" t="str">
        <f>_xlfn.XLOOKUP($AG412,プルダウン用!$AC$3:$AC$10,プルダウン用!AD$3:AD$10,"",0)</f>
        <v/>
      </c>
      <c r="AI412" s="85" t="str">
        <f>_xlfn.XLOOKUP($AG412,プルダウン用!$AC$3:$AC$10,プルダウン用!AE$3:AE$10,"",0)</f>
        <v/>
      </c>
      <c r="AJ412" s="85" t="str">
        <f>_xlfn.XLOOKUP($AG412,プルダウン用!$AC$3:$AC$10,プルダウン用!AF$3:AF$10,"",0)</f>
        <v/>
      </c>
      <c r="AK412" s="63"/>
      <c r="AL412" s="53"/>
      <c r="AM412" s="49"/>
      <c r="AN412" s="69" t="str">
        <f>IF($AM412="謝金経費に同じ",_xlfn.XLOOKUP(AG412,プルダウン用!$AQ$3:$AQ$12,プルダウン用!$AR$3:$AR$12,"",0),_xlfn.XLOOKUP($AM412,プルダウン用!$AH$3:$AH$5,プルダウン用!$AI$3:$AI$5,""))</f>
        <v/>
      </c>
      <c r="AO412" s="85" t="str">
        <f>IF($AN412="学内非常勤講師",_xlfn.XLOOKUP($N412,プルダウン用!$AW$3:$AW$7,プルダウン用!AX$3:AX$7,"",0),_xlfn.XLOOKUP($AN412,プルダウン用!$AQ$3:$AQ$12,プルダウン用!AS$3:AS$12,"",0))</f>
        <v/>
      </c>
      <c r="AP412" s="85" t="str">
        <f>IF($AN412="学内非常勤講師",_xlfn.XLOOKUP($N412,プルダウン用!$AW$3:$AW$7,プルダウン用!AY$3:AY$7,"",0),_xlfn.XLOOKUP($AN412,プルダウン用!$AQ$3:$AQ$12,プルダウン用!AT$3:AT$12,"",0))</f>
        <v/>
      </c>
      <c r="AQ412" s="85" t="str">
        <f>IF($AN412="学内非常勤講師",_xlfn.XLOOKUP($N412,プルダウン用!$AW$3:$AW$7,プルダウン用!AZ$3:AZ$7,"",0),_xlfn.XLOOKUP($AN412,プルダウン用!$AQ$3:$AQ$12,プルダウン用!AU$3:AU$12,"",0))</f>
        <v/>
      </c>
      <c r="AR412" s="79"/>
    </row>
    <row r="413" spans="2:44" ht="23.25" customHeight="1" x14ac:dyDescent="0.15">
      <c r="B413" s="54" t="str">
        <f t="shared" si="6"/>
        <v/>
      </c>
      <c r="C413" s="64"/>
      <c r="D413" s="64"/>
      <c r="E413" s="52"/>
      <c r="F413" s="52"/>
      <c r="G413" s="52"/>
      <c r="H413" s="53"/>
      <c r="I413" s="51"/>
      <c r="J413" s="7"/>
      <c r="K413" s="7"/>
      <c r="L413" s="52"/>
      <c r="M413" s="52"/>
      <c r="N413" s="49"/>
      <c r="O413" s="7"/>
      <c r="P413" s="50"/>
      <c r="Q413" s="51"/>
      <c r="R413" s="51"/>
      <c r="S413" s="48"/>
      <c r="T413" s="48"/>
      <c r="U413" s="48"/>
      <c r="V413" s="48"/>
      <c r="W413" s="48"/>
      <c r="X413" s="48"/>
      <c r="Y413" s="54" t="s">
        <v>92</v>
      </c>
      <c r="Z413" s="55" t="str">
        <f>IF(AND($M413="雇用", OR($R413="集中", $R413="期間内"),$N413&lt;&gt;"その他"),"担当開始日要追記",_xlfn.XLOOKUP($P413,プルダウン用!$S$3:$S$12,プルダウン用!T$3:T$12,"",0))</f>
        <v/>
      </c>
      <c r="AA413" s="55" t="str">
        <f>IF(AND($M413="雇用", OR($R413="集中", $R413="期間内"),$N413&lt;&gt;"その他"),"担当終了日要追記",_xlfn.XLOOKUP($P413,プルダウン用!$S$3:$S$12,プルダウン用!U$3:U$12,"",0))</f>
        <v/>
      </c>
      <c r="AB413" s="49"/>
      <c r="AC413" s="49"/>
      <c r="AD413" s="7"/>
      <c r="AE413" s="7"/>
      <c r="AF413" s="49"/>
      <c r="AG413" s="49"/>
      <c r="AH413" s="85" t="str">
        <f>_xlfn.XLOOKUP($AG413,プルダウン用!$AC$3:$AC$10,プルダウン用!AD$3:AD$10,"",0)</f>
        <v/>
      </c>
      <c r="AI413" s="85" t="str">
        <f>_xlfn.XLOOKUP($AG413,プルダウン用!$AC$3:$AC$10,プルダウン用!AE$3:AE$10,"",0)</f>
        <v/>
      </c>
      <c r="AJ413" s="85" t="str">
        <f>_xlfn.XLOOKUP($AG413,プルダウン用!$AC$3:$AC$10,プルダウン用!AF$3:AF$10,"",0)</f>
        <v/>
      </c>
      <c r="AK413" s="63"/>
      <c r="AL413" s="53"/>
      <c r="AM413" s="49"/>
      <c r="AN413" s="69" t="str">
        <f>IF($AM413="謝金経費に同じ",_xlfn.XLOOKUP(AG413,プルダウン用!$AQ$3:$AQ$12,プルダウン用!$AR$3:$AR$12,"",0),_xlfn.XLOOKUP($AM413,プルダウン用!$AH$3:$AH$5,プルダウン用!$AI$3:$AI$5,""))</f>
        <v/>
      </c>
      <c r="AO413" s="85" t="str">
        <f>IF($AN413="学内非常勤講師",_xlfn.XLOOKUP($N413,プルダウン用!$AW$3:$AW$7,プルダウン用!AX$3:AX$7,"",0),_xlfn.XLOOKUP($AN413,プルダウン用!$AQ$3:$AQ$12,プルダウン用!AS$3:AS$12,"",0))</f>
        <v/>
      </c>
      <c r="AP413" s="85" t="str">
        <f>IF($AN413="学内非常勤講師",_xlfn.XLOOKUP($N413,プルダウン用!$AW$3:$AW$7,プルダウン用!AY$3:AY$7,"",0),_xlfn.XLOOKUP($AN413,プルダウン用!$AQ$3:$AQ$12,プルダウン用!AT$3:AT$12,"",0))</f>
        <v/>
      </c>
      <c r="AQ413" s="85" t="str">
        <f>IF($AN413="学内非常勤講師",_xlfn.XLOOKUP($N413,プルダウン用!$AW$3:$AW$7,プルダウン用!AZ$3:AZ$7,"",0),_xlfn.XLOOKUP($AN413,プルダウン用!$AQ$3:$AQ$12,プルダウン用!AU$3:AU$12,"",0))</f>
        <v/>
      </c>
      <c r="AR413" s="79"/>
    </row>
    <row r="414" spans="2:44" ht="23.25" customHeight="1" x14ac:dyDescent="0.15">
      <c r="B414" s="54" t="str">
        <f t="shared" si="6"/>
        <v/>
      </c>
      <c r="C414" s="64"/>
      <c r="D414" s="64"/>
      <c r="E414" s="52"/>
      <c r="F414" s="52"/>
      <c r="G414" s="52"/>
      <c r="H414" s="53"/>
      <c r="I414" s="51"/>
      <c r="J414" s="7"/>
      <c r="K414" s="7"/>
      <c r="L414" s="52"/>
      <c r="M414" s="52"/>
      <c r="N414" s="49"/>
      <c r="O414" s="7"/>
      <c r="P414" s="50"/>
      <c r="Q414" s="51"/>
      <c r="R414" s="51"/>
      <c r="S414" s="48"/>
      <c r="T414" s="48"/>
      <c r="U414" s="48"/>
      <c r="V414" s="48"/>
      <c r="W414" s="48"/>
      <c r="X414" s="48"/>
      <c r="Y414" s="54" t="s">
        <v>92</v>
      </c>
      <c r="Z414" s="55" t="str">
        <f>IF(AND($M414="雇用", OR($R414="集中", $R414="期間内"),$N414&lt;&gt;"その他"),"担当開始日要追記",_xlfn.XLOOKUP($P414,プルダウン用!$S$3:$S$12,プルダウン用!T$3:T$12,"",0))</f>
        <v/>
      </c>
      <c r="AA414" s="55" t="str">
        <f>IF(AND($M414="雇用", OR($R414="集中", $R414="期間内"),$N414&lt;&gt;"その他"),"担当終了日要追記",_xlfn.XLOOKUP($P414,プルダウン用!$S$3:$S$12,プルダウン用!U$3:U$12,"",0))</f>
        <v/>
      </c>
      <c r="AB414" s="49"/>
      <c r="AC414" s="49"/>
      <c r="AD414" s="7"/>
      <c r="AE414" s="7"/>
      <c r="AF414" s="49"/>
      <c r="AG414" s="49"/>
      <c r="AH414" s="85" t="str">
        <f>_xlfn.XLOOKUP($AG414,プルダウン用!$AC$3:$AC$10,プルダウン用!AD$3:AD$10,"",0)</f>
        <v/>
      </c>
      <c r="AI414" s="85" t="str">
        <f>_xlfn.XLOOKUP($AG414,プルダウン用!$AC$3:$AC$10,プルダウン用!AE$3:AE$10,"",0)</f>
        <v/>
      </c>
      <c r="AJ414" s="85" t="str">
        <f>_xlfn.XLOOKUP($AG414,プルダウン用!$AC$3:$AC$10,プルダウン用!AF$3:AF$10,"",0)</f>
        <v/>
      </c>
      <c r="AK414" s="63"/>
      <c r="AL414" s="53"/>
      <c r="AM414" s="49"/>
      <c r="AN414" s="69" t="str">
        <f>IF($AM414="謝金経費に同じ",_xlfn.XLOOKUP(AG414,プルダウン用!$AQ$3:$AQ$12,プルダウン用!$AR$3:$AR$12,"",0),_xlfn.XLOOKUP($AM414,プルダウン用!$AH$3:$AH$5,プルダウン用!$AI$3:$AI$5,""))</f>
        <v/>
      </c>
      <c r="AO414" s="85" t="str">
        <f>IF($AN414="学内非常勤講師",_xlfn.XLOOKUP($N414,プルダウン用!$AW$3:$AW$7,プルダウン用!AX$3:AX$7,"",0),_xlfn.XLOOKUP($AN414,プルダウン用!$AQ$3:$AQ$12,プルダウン用!AS$3:AS$12,"",0))</f>
        <v/>
      </c>
      <c r="AP414" s="85" t="str">
        <f>IF($AN414="学内非常勤講師",_xlfn.XLOOKUP($N414,プルダウン用!$AW$3:$AW$7,プルダウン用!AY$3:AY$7,"",0),_xlfn.XLOOKUP($AN414,プルダウン用!$AQ$3:$AQ$12,プルダウン用!AT$3:AT$12,"",0))</f>
        <v/>
      </c>
      <c r="AQ414" s="85" t="str">
        <f>IF($AN414="学内非常勤講師",_xlfn.XLOOKUP($N414,プルダウン用!$AW$3:$AW$7,プルダウン用!AZ$3:AZ$7,"",0),_xlfn.XLOOKUP($AN414,プルダウン用!$AQ$3:$AQ$12,プルダウン用!AU$3:AU$12,"",0))</f>
        <v/>
      </c>
      <c r="AR414" s="79"/>
    </row>
    <row r="415" spans="2:44" ht="23.25" customHeight="1" x14ac:dyDescent="0.15">
      <c r="B415" s="54" t="str">
        <f t="shared" si="6"/>
        <v/>
      </c>
      <c r="C415" s="64"/>
      <c r="D415" s="64"/>
      <c r="E415" s="52"/>
      <c r="F415" s="52"/>
      <c r="G415" s="52"/>
      <c r="H415" s="53"/>
      <c r="I415" s="51"/>
      <c r="J415" s="7"/>
      <c r="K415" s="7"/>
      <c r="L415" s="52"/>
      <c r="M415" s="52"/>
      <c r="N415" s="49"/>
      <c r="O415" s="7"/>
      <c r="P415" s="50"/>
      <c r="Q415" s="51"/>
      <c r="R415" s="51"/>
      <c r="S415" s="48"/>
      <c r="T415" s="48"/>
      <c r="U415" s="48"/>
      <c r="V415" s="48"/>
      <c r="W415" s="48"/>
      <c r="X415" s="48"/>
      <c r="Y415" s="54" t="s">
        <v>92</v>
      </c>
      <c r="Z415" s="55" t="str">
        <f>IF(AND($M415="雇用", OR($R415="集中", $R415="期間内"),$N415&lt;&gt;"その他"),"担当開始日要追記",_xlfn.XLOOKUP($P415,プルダウン用!$S$3:$S$12,プルダウン用!T$3:T$12,"",0))</f>
        <v/>
      </c>
      <c r="AA415" s="55" t="str">
        <f>IF(AND($M415="雇用", OR($R415="集中", $R415="期間内"),$N415&lt;&gt;"その他"),"担当終了日要追記",_xlfn.XLOOKUP($P415,プルダウン用!$S$3:$S$12,プルダウン用!U$3:U$12,"",0))</f>
        <v/>
      </c>
      <c r="AB415" s="49"/>
      <c r="AC415" s="49"/>
      <c r="AD415" s="7"/>
      <c r="AE415" s="7"/>
      <c r="AF415" s="49"/>
      <c r="AG415" s="49"/>
      <c r="AH415" s="85" t="str">
        <f>_xlfn.XLOOKUP($AG415,プルダウン用!$AC$3:$AC$10,プルダウン用!AD$3:AD$10,"",0)</f>
        <v/>
      </c>
      <c r="AI415" s="85" t="str">
        <f>_xlfn.XLOOKUP($AG415,プルダウン用!$AC$3:$AC$10,プルダウン用!AE$3:AE$10,"",0)</f>
        <v/>
      </c>
      <c r="AJ415" s="85" t="str">
        <f>_xlfn.XLOOKUP($AG415,プルダウン用!$AC$3:$AC$10,プルダウン用!AF$3:AF$10,"",0)</f>
        <v/>
      </c>
      <c r="AK415" s="63"/>
      <c r="AL415" s="53"/>
      <c r="AM415" s="49"/>
      <c r="AN415" s="69" t="str">
        <f>IF($AM415="謝金経費に同じ",_xlfn.XLOOKUP(AG415,プルダウン用!$AQ$3:$AQ$12,プルダウン用!$AR$3:$AR$12,"",0),_xlfn.XLOOKUP($AM415,プルダウン用!$AH$3:$AH$5,プルダウン用!$AI$3:$AI$5,""))</f>
        <v/>
      </c>
      <c r="AO415" s="85" t="str">
        <f>IF($AN415="学内非常勤講師",_xlfn.XLOOKUP($N415,プルダウン用!$AW$3:$AW$7,プルダウン用!AX$3:AX$7,"",0),_xlfn.XLOOKUP($AN415,プルダウン用!$AQ$3:$AQ$12,プルダウン用!AS$3:AS$12,"",0))</f>
        <v/>
      </c>
      <c r="AP415" s="85" t="str">
        <f>IF($AN415="学内非常勤講師",_xlfn.XLOOKUP($N415,プルダウン用!$AW$3:$AW$7,プルダウン用!AY$3:AY$7,"",0),_xlfn.XLOOKUP($AN415,プルダウン用!$AQ$3:$AQ$12,プルダウン用!AT$3:AT$12,"",0))</f>
        <v/>
      </c>
      <c r="AQ415" s="85" t="str">
        <f>IF($AN415="学内非常勤講師",_xlfn.XLOOKUP($N415,プルダウン用!$AW$3:$AW$7,プルダウン用!AZ$3:AZ$7,"",0),_xlfn.XLOOKUP($AN415,プルダウン用!$AQ$3:$AQ$12,プルダウン用!AU$3:AU$12,"",0))</f>
        <v/>
      </c>
      <c r="AR415" s="79"/>
    </row>
    <row r="416" spans="2:44" ht="23.25" customHeight="1" x14ac:dyDescent="0.15">
      <c r="B416" s="54" t="str">
        <f t="shared" si="6"/>
        <v/>
      </c>
      <c r="C416" s="64"/>
      <c r="D416" s="64"/>
      <c r="E416" s="52"/>
      <c r="F416" s="52"/>
      <c r="G416" s="52"/>
      <c r="H416" s="53"/>
      <c r="I416" s="51"/>
      <c r="J416" s="7"/>
      <c r="K416" s="7"/>
      <c r="L416" s="52"/>
      <c r="M416" s="52"/>
      <c r="N416" s="49"/>
      <c r="O416" s="7"/>
      <c r="P416" s="50"/>
      <c r="Q416" s="51"/>
      <c r="R416" s="51"/>
      <c r="S416" s="48"/>
      <c r="T416" s="48"/>
      <c r="U416" s="48"/>
      <c r="V416" s="48"/>
      <c r="W416" s="48"/>
      <c r="X416" s="48"/>
      <c r="Y416" s="54" t="s">
        <v>92</v>
      </c>
      <c r="Z416" s="55" t="str">
        <f>IF(AND($M416="雇用", OR($R416="集中", $R416="期間内"),$N416&lt;&gt;"その他"),"担当開始日要追記",_xlfn.XLOOKUP($P416,プルダウン用!$S$3:$S$12,プルダウン用!T$3:T$12,"",0))</f>
        <v/>
      </c>
      <c r="AA416" s="55" t="str">
        <f>IF(AND($M416="雇用", OR($R416="集中", $R416="期間内"),$N416&lt;&gt;"その他"),"担当終了日要追記",_xlfn.XLOOKUP($P416,プルダウン用!$S$3:$S$12,プルダウン用!U$3:U$12,"",0))</f>
        <v/>
      </c>
      <c r="AB416" s="49"/>
      <c r="AC416" s="49"/>
      <c r="AD416" s="7"/>
      <c r="AE416" s="7"/>
      <c r="AF416" s="49"/>
      <c r="AG416" s="49"/>
      <c r="AH416" s="85" t="str">
        <f>_xlfn.XLOOKUP($AG416,プルダウン用!$AC$3:$AC$10,プルダウン用!AD$3:AD$10,"",0)</f>
        <v/>
      </c>
      <c r="AI416" s="85" t="str">
        <f>_xlfn.XLOOKUP($AG416,プルダウン用!$AC$3:$AC$10,プルダウン用!AE$3:AE$10,"",0)</f>
        <v/>
      </c>
      <c r="AJ416" s="85" t="str">
        <f>_xlfn.XLOOKUP($AG416,プルダウン用!$AC$3:$AC$10,プルダウン用!AF$3:AF$10,"",0)</f>
        <v/>
      </c>
      <c r="AK416" s="63"/>
      <c r="AL416" s="53"/>
      <c r="AM416" s="49"/>
      <c r="AN416" s="69" t="str">
        <f>IF($AM416="謝金経費に同じ",_xlfn.XLOOKUP(AG416,プルダウン用!$AQ$3:$AQ$12,プルダウン用!$AR$3:$AR$12,"",0),_xlfn.XLOOKUP($AM416,プルダウン用!$AH$3:$AH$5,プルダウン用!$AI$3:$AI$5,""))</f>
        <v/>
      </c>
      <c r="AO416" s="85" t="str">
        <f>IF($AN416="学内非常勤講師",_xlfn.XLOOKUP($N416,プルダウン用!$AW$3:$AW$7,プルダウン用!AX$3:AX$7,"",0),_xlfn.XLOOKUP($AN416,プルダウン用!$AQ$3:$AQ$12,プルダウン用!AS$3:AS$12,"",0))</f>
        <v/>
      </c>
      <c r="AP416" s="85" t="str">
        <f>IF($AN416="学内非常勤講師",_xlfn.XLOOKUP($N416,プルダウン用!$AW$3:$AW$7,プルダウン用!AY$3:AY$7,"",0),_xlfn.XLOOKUP($AN416,プルダウン用!$AQ$3:$AQ$12,プルダウン用!AT$3:AT$12,"",0))</f>
        <v/>
      </c>
      <c r="AQ416" s="85" t="str">
        <f>IF($AN416="学内非常勤講師",_xlfn.XLOOKUP($N416,プルダウン用!$AW$3:$AW$7,プルダウン用!AZ$3:AZ$7,"",0),_xlfn.XLOOKUP($AN416,プルダウン用!$AQ$3:$AQ$12,プルダウン用!AU$3:AU$12,"",0))</f>
        <v/>
      </c>
      <c r="AR416" s="79"/>
    </row>
    <row r="417" spans="2:44" ht="23.25" customHeight="1" x14ac:dyDescent="0.15">
      <c r="B417" s="54" t="str">
        <f t="shared" si="6"/>
        <v/>
      </c>
      <c r="C417" s="64"/>
      <c r="D417" s="64"/>
      <c r="E417" s="52"/>
      <c r="F417" s="52"/>
      <c r="G417" s="52"/>
      <c r="H417" s="53"/>
      <c r="I417" s="51"/>
      <c r="J417" s="7"/>
      <c r="K417" s="7"/>
      <c r="L417" s="52"/>
      <c r="M417" s="52"/>
      <c r="N417" s="49"/>
      <c r="O417" s="7"/>
      <c r="P417" s="50"/>
      <c r="Q417" s="51"/>
      <c r="R417" s="51"/>
      <c r="S417" s="48"/>
      <c r="T417" s="48"/>
      <c r="U417" s="48"/>
      <c r="V417" s="48"/>
      <c r="W417" s="48"/>
      <c r="X417" s="48"/>
      <c r="Y417" s="54" t="s">
        <v>92</v>
      </c>
      <c r="Z417" s="55" t="str">
        <f>IF(AND($M417="雇用", OR($R417="集中", $R417="期間内"),$N417&lt;&gt;"その他"),"担当開始日要追記",_xlfn.XLOOKUP($P417,プルダウン用!$S$3:$S$12,プルダウン用!T$3:T$12,"",0))</f>
        <v/>
      </c>
      <c r="AA417" s="55" t="str">
        <f>IF(AND($M417="雇用", OR($R417="集中", $R417="期間内"),$N417&lt;&gt;"その他"),"担当終了日要追記",_xlfn.XLOOKUP($P417,プルダウン用!$S$3:$S$12,プルダウン用!U$3:U$12,"",0))</f>
        <v/>
      </c>
      <c r="AB417" s="49"/>
      <c r="AC417" s="49"/>
      <c r="AD417" s="7"/>
      <c r="AE417" s="7"/>
      <c r="AF417" s="49"/>
      <c r="AG417" s="49"/>
      <c r="AH417" s="85" t="str">
        <f>_xlfn.XLOOKUP($AG417,プルダウン用!$AC$3:$AC$10,プルダウン用!AD$3:AD$10,"",0)</f>
        <v/>
      </c>
      <c r="AI417" s="85" t="str">
        <f>_xlfn.XLOOKUP($AG417,プルダウン用!$AC$3:$AC$10,プルダウン用!AE$3:AE$10,"",0)</f>
        <v/>
      </c>
      <c r="AJ417" s="85" t="str">
        <f>_xlfn.XLOOKUP($AG417,プルダウン用!$AC$3:$AC$10,プルダウン用!AF$3:AF$10,"",0)</f>
        <v/>
      </c>
      <c r="AK417" s="63"/>
      <c r="AL417" s="53"/>
      <c r="AM417" s="49"/>
      <c r="AN417" s="69" t="str">
        <f>IF($AM417="謝金経費に同じ",_xlfn.XLOOKUP(AG417,プルダウン用!$AQ$3:$AQ$12,プルダウン用!$AR$3:$AR$12,"",0),_xlfn.XLOOKUP($AM417,プルダウン用!$AH$3:$AH$5,プルダウン用!$AI$3:$AI$5,""))</f>
        <v/>
      </c>
      <c r="AO417" s="85" t="str">
        <f>IF($AN417="学内非常勤講師",_xlfn.XLOOKUP($N417,プルダウン用!$AW$3:$AW$7,プルダウン用!AX$3:AX$7,"",0),_xlfn.XLOOKUP($AN417,プルダウン用!$AQ$3:$AQ$12,プルダウン用!AS$3:AS$12,"",0))</f>
        <v/>
      </c>
      <c r="AP417" s="85" t="str">
        <f>IF($AN417="学内非常勤講師",_xlfn.XLOOKUP($N417,プルダウン用!$AW$3:$AW$7,プルダウン用!AY$3:AY$7,"",0),_xlfn.XLOOKUP($AN417,プルダウン用!$AQ$3:$AQ$12,プルダウン用!AT$3:AT$12,"",0))</f>
        <v/>
      </c>
      <c r="AQ417" s="85" t="str">
        <f>IF($AN417="学内非常勤講師",_xlfn.XLOOKUP($N417,プルダウン用!$AW$3:$AW$7,プルダウン用!AZ$3:AZ$7,"",0),_xlfn.XLOOKUP($AN417,プルダウン用!$AQ$3:$AQ$12,プルダウン用!AU$3:AU$12,"",0))</f>
        <v/>
      </c>
      <c r="AR417" s="79"/>
    </row>
    <row r="418" spans="2:44" ht="23.25" customHeight="1" x14ac:dyDescent="0.15">
      <c r="B418" s="54" t="str">
        <f t="shared" si="6"/>
        <v/>
      </c>
      <c r="C418" s="64"/>
      <c r="D418" s="64"/>
      <c r="E418" s="52"/>
      <c r="F418" s="52"/>
      <c r="G418" s="52"/>
      <c r="H418" s="53"/>
      <c r="I418" s="51"/>
      <c r="J418" s="7"/>
      <c r="K418" s="7"/>
      <c r="L418" s="52"/>
      <c r="M418" s="52"/>
      <c r="N418" s="49"/>
      <c r="O418" s="7"/>
      <c r="P418" s="50"/>
      <c r="Q418" s="51"/>
      <c r="R418" s="51"/>
      <c r="S418" s="48"/>
      <c r="T418" s="48"/>
      <c r="U418" s="48"/>
      <c r="V418" s="48"/>
      <c r="W418" s="48"/>
      <c r="X418" s="48"/>
      <c r="Y418" s="54" t="s">
        <v>92</v>
      </c>
      <c r="Z418" s="55" t="str">
        <f>IF(AND($M418="雇用", OR($R418="集中", $R418="期間内"),$N418&lt;&gt;"その他"),"担当開始日要追記",_xlfn.XLOOKUP($P418,プルダウン用!$S$3:$S$12,プルダウン用!T$3:T$12,"",0))</f>
        <v/>
      </c>
      <c r="AA418" s="55" t="str">
        <f>IF(AND($M418="雇用", OR($R418="集中", $R418="期間内"),$N418&lt;&gt;"その他"),"担当終了日要追記",_xlfn.XLOOKUP($P418,プルダウン用!$S$3:$S$12,プルダウン用!U$3:U$12,"",0))</f>
        <v/>
      </c>
      <c r="AB418" s="49"/>
      <c r="AC418" s="49"/>
      <c r="AD418" s="7"/>
      <c r="AE418" s="7"/>
      <c r="AF418" s="49"/>
      <c r="AG418" s="49"/>
      <c r="AH418" s="85" t="str">
        <f>_xlfn.XLOOKUP($AG418,プルダウン用!$AC$3:$AC$10,プルダウン用!AD$3:AD$10,"",0)</f>
        <v/>
      </c>
      <c r="AI418" s="85" t="str">
        <f>_xlfn.XLOOKUP($AG418,プルダウン用!$AC$3:$AC$10,プルダウン用!AE$3:AE$10,"",0)</f>
        <v/>
      </c>
      <c r="AJ418" s="85" t="str">
        <f>_xlfn.XLOOKUP($AG418,プルダウン用!$AC$3:$AC$10,プルダウン用!AF$3:AF$10,"",0)</f>
        <v/>
      </c>
      <c r="AK418" s="63"/>
      <c r="AL418" s="53"/>
      <c r="AM418" s="49"/>
      <c r="AN418" s="69" t="str">
        <f>IF($AM418="謝金経費に同じ",_xlfn.XLOOKUP(AG418,プルダウン用!$AQ$3:$AQ$12,プルダウン用!$AR$3:$AR$12,"",0),_xlfn.XLOOKUP($AM418,プルダウン用!$AH$3:$AH$5,プルダウン用!$AI$3:$AI$5,""))</f>
        <v/>
      </c>
      <c r="AO418" s="85" t="str">
        <f>IF($AN418="学内非常勤講師",_xlfn.XLOOKUP($N418,プルダウン用!$AW$3:$AW$7,プルダウン用!AX$3:AX$7,"",0),_xlfn.XLOOKUP($AN418,プルダウン用!$AQ$3:$AQ$12,プルダウン用!AS$3:AS$12,"",0))</f>
        <v/>
      </c>
      <c r="AP418" s="85" t="str">
        <f>IF($AN418="学内非常勤講師",_xlfn.XLOOKUP($N418,プルダウン用!$AW$3:$AW$7,プルダウン用!AY$3:AY$7,"",0),_xlfn.XLOOKUP($AN418,プルダウン用!$AQ$3:$AQ$12,プルダウン用!AT$3:AT$12,"",0))</f>
        <v/>
      </c>
      <c r="AQ418" s="85" t="str">
        <f>IF($AN418="学内非常勤講師",_xlfn.XLOOKUP($N418,プルダウン用!$AW$3:$AW$7,プルダウン用!AZ$3:AZ$7,"",0),_xlfn.XLOOKUP($AN418,プルダウン用!$AQ$3:$AQ$12,プルダウン用!AU$3:AU$12,"",0))</f>
        <v/>
      </c>
      <c r="AR418" s="79"/>
    </row>
    <row r="419" spans="2:44" ht="23.25" customHeight="1" x14ac:dyDescent="0.15">
      <c r="B419" s="54" t="str">
        <f t="shared" si="6"/>
        <v/>
      </c>
      <c r="C419" s="64"/>
      <c r="D419" s="64"/>
      <c r="E419" s="52"/>
      <c r="F419" s="52"/>
      <c r="G419" s="52"/>
      <c r="H419" s="53"/>
      <c r="I419" s="51"/>
      <c r="J419" s="7"/>
      <c r="K419" s="7"/>
      <c r="L419" s="52"/>
      <c r="M419" s="52"/>
      <c r="N419" s="49"/>
      <c r="O419" s="7"/>
      <c r="P419" s="50"/>
      <c r="Q419" s="51"/>
      <c r="R419" s="51"/>
      <c r="S419" s="48"/>
      <c r="T419" s="48"/>
      <c r="U419" s="48"/>
      <c r="V419" s="48"/>
      <c r="W419" s="48"/>
      <c r="X419" s="48"/>
      <c r="Y419" s="54" t="s">
        <v>92</v>
      </c>
      <c r="Z419" s="55" t="str">
        <f>IF(AND($M419="雇用", OR($R419="集中", $R419="期間内"),$N419&lt;&gt;"その他"),"担当開始日要追記",_xlfn.XLOOKUP($P419,プルダウン用!$S$3:$S$12,プルダウン用!T$3:T$12,"",0))</f>
        <v/>
      </c>
      <c r="AA419" s="55" t="str">
        <f>IF(AND($M419="雇用", OR($R419="集中", $R419="期間内"),$N419&lt;&gt;"その他"),"担当終了日要追記",_xlfn.XLOOKUP($P419,プルダウン用!$S$3:$S$12,プルダウン用!U$3:U$12,"",0))</f>
        <v/>
      </c>
      <c r="AB419" s="49"/>
      <c r="AC419" s="49"/>
      <c r="AD419" s="7"/>
      <c r="AE419" s="7"/>
      <c r="AF419" s="49"/>
      <c r="AG419" s="49"/>
      <c r="AH419" s="85" t="str">
        <f>_xlfn.XLOOKUP($AG419,プルダウン用!$AC$3:$AC$10,プルダウン用!AD$3:AD$10,"",0)</f>
        <v/>
      </c>
      <c r="AI419" s="85" t="str">
        <f>_xlfn.XLOOKUP($AG419,プルダウン用!$AC$3:$AC$10,プルダウン用!AE$3:AE$10,"",0)</f>
        <v/>
      </c>
      <c r="AJ419" s="85" t="str">
        <f>_xlfn.XLOOKUP($AG419,プルダウン用!$AC$3:$AC$10,プルダウン用!AF$3:AF$10,"",0)</f>
        <v/>
      </c>
      <c r="AK419" s="63"/>
      <c r="AL419" s="53"/>
      <c r="AM419" s="49"/>
      <c r="AN419" s="69" t="str">
        <f>IF($AM419="謝金経費に同じ",_xlfn.XLOOKUP(AG419,プルダウン用!$AQ$3:$AQ$12,プルダウン用!$AR$3:$AR$12,"",0),_xlfn.XLOOKUP($AM419,プルダウン用!$AH$3:$AH$5,プルダウン用!$AI$3:$AI$5,""))</f>
        <v/>
      </c>
      <c r="AO419" s="85" t="str">
        <f>IF($AN419="学内非常勤講師",_xlfn.XLOOKUP($N419,プルダウン用!$AW$3:$AW$7,プルダウン用!AX$3:AX$7,"",0),_xlfn.XLOOKUP($AN419,プルダウン用!$AQ$3:$AQ$12,プルダウン用!AS$3:AS$12,"",0))</f>
        <v/>
      </c>
      <c r="AP419" s="85" t="str">
        <f>IF($AN419="学内非常勤講師",_xlfn.XLOOKUP($N419,プルダウン用!$AW$3:$AW$7,プルダウン用!AY$3:AY$7,"",0),_xlfn.XLOOKUP($AN419,プルダウン用!$AQ$3:$AQ$12,プルダウン用!AT$3:AT$12,"",0))</f>
        <v/>
      </c>
      <c r="AQ419" s="85" t="str">
        <f>IF($AN419="学内非常勤講師",_xlfn.XLOOKUP($N419,プルダウン用!$AW$3:$AW$7,プルダウン用!AZ$3:AZ$7,"",0),_xlfn.XLOOKUP($AN419,プルダウン用!$AQ$3:$AQ$12,プルダウン用!AU$3:AU$12,"",0))</f>
        <v/>
      </c>
      <c r="AR419" s="79"/>
    </row>
    <row r="420" spans="2:44" ht="23.25" customHeight="1" x14ac:dyDescent="0.15">
      <c r="B420" s="54" t="str">
        <f t="shared" si="6"/>
        <v/>
      </c>
      <c r="C420" s="64"/>
      <c r="D420" s="64"/>
      <c r="E420" s="52"/>
      <c r="F420" s="52"/>
      <c r="G420" s="52"/>
      <c r="H420" s="53"/>
      <c r="I420" s="51"/>
      <c r="J420" s="7"/>
      <c r="K420" s="7"/>
      <c r="L420" s="52"/>
      <c r="M420" s="52"/>
      <c r="N420" s="49"/>
      <c r="O420" s="7"/>
      <c r="P420" s="50"/>
      <c r="Q420" s="51"/>
      <c r="R420" s="51"/>
      <c r="S420" s="48"/>
      <c r="T420" s="48"/>
      <c r="U420" s="48"/>
      <c r="V420" s="48"/>
      <c r="W420" s="48"/>
      <c r="X420" s="48"/>
      <c r="Y420" s="54" t="s">
        <v>92</v>
      </c>
      <c r="Z420" s="55" t="str">
        <f>IF(AND($M420="雇用", OR($R420="集中", $R420="期間内"),$N420&lt;&gt;"その他"),"担当開始日要追記",_xlfn.XLOOKUP($P420,プルダウン用!$S$3:$S$12,プルダウン用!T$3:T$12,"",0))</f>
        <v/>
      </c>
      <c r="AA420" s="55" t="str">
        <f>IF(AND($M420="雇用", OR($R420="集中", $R420="期間内"),$N420&lt;&gt;"その他"),"担当終了日要追記",_xlfn.XLOOKUP($P420,プルダウン用!$S$3:$S$12,プルダウン用!U$3:U$12,"",0))</f>
        <v/>
      </c>
      <c r="AB420" s="49"/>
      <c r="AC420" s="49"/>
      <c r="AD420" s="7"/>
      <c r="AE420" s="7"/>
      <c r="AF420" s="49"/>
      <c r="AG420" s="49"/>
      <c r="AH420" s="85" t="str">
        <f>_xlfn.XLOOKUP($AG420,プルダウン用!$AC$3:$AC$10,プルダウン用!AD$3:AD$10,"",0)</f>
        <v/>
      </c>
      <c r="AI420" s="85" t="str">
        <f>_xlfn.XLOOKUP($AG420,プルダウン用!$AC$3:$AC$10,プルダウン用!AE$3:AE$10,"",0)</f>
        <v/>
      </c>
      <c r="AJ420" s="85" t="str">
        <f>_xlfn.XLOOKUP($AG420,プルダウン用!$AC$3:$AC$10,プルダウン用!AF$3:AF$10,"",0)</f>
        <v/>
      </c>
      <c r="AK420" s="63"/>
      <c r="AL420" s="53"/>
      <c r="AM420" s="49"/>
      <c r="AN420" s="69" t="str">
        <f>IF($AM420="謝金経費に同じ",_xlfn.XLOOKUP(AG420,プルダウン用!$AQ$3:$AQ$12,プルダウン用!$AR$3:$AR$12,"",0),_xlfn.XLOOKUP($AM420,プルダウン用!$AH$3:$AH$5,プルダウン用!$AI$3:$AI$5,""))</f>
        <v/>
      </c>
      <c r="AO420" s="85" t="str">
        <f>IF($AN420="学内非常勤講師",_xlfn.XLOOKUP($N420,プルダウン用!$AW$3:$AW$7,プルダウン用!AX$3:AX$7,"",0),_xlfn.XLOOKUP($AN420,プルダウン用!$AQ$3:$AQ$12,プルダウン用!AS$3:AS$12,"",0))</f>
        <v/>
      </c>
      <c r="AP420" s="85" t="str">
        <f>IF($AN420="学内非常勤講師",_xlfn.XLOOKUP($N420,プルダウン用!$AW$3:$AW$7,プルダウン用!AY$3:AY$7,"",0),_xlfn.XLOOKUP($AN420,プルダウン用!$AQ$3:$AQ$12,プルダウン用!AT$3:AT$12,"",0))</f>
        <v/>
      </c>
      <c r="AQ420" s="85" t="str">
        <f>IF($AN420="学内非常勤講師",_xlfn.XLOOKUP($N420,プルダウン用!$AW$3:$AW$7,プルダウン用!AZ$3:AZ$7,"",0),_xlfn.XLOOKUP($AN420,プルダウン用!$AQ$3:$AQ$12,プルダウン用!AU$3:AU$12,"",0))</f>
        <v/>
      </c>
      <c r="AR420" s="79"/>
    </row>
    <row r="421" spans="2:44" ht="23.25" customHeight="1" x14ac:dyDescent="0.15">
      <c r="B421" s="54" t="str">
        <f t="shared" si="6"/>
        <v/>
      </c>
      <c r="C421" s="64"/>
      <c r="D421" s="64"/>
      <c r="E421" s="52"/>
      <c r="F421" s="52"/>
      <c r="G421" s="52"/>
      <c r="H421" s="53"/>
      <c r="I421" s="51"/>
      <c r="J421" s="7"/>
      <c r="K421" s="7"/>
      <c r="L421" s="52"/>
      <c r="M421" s="52"/>
      <c r="N421" s="49"/>
      <c r="O421" s="7"/>
      <c r="P421" s="50"/>
      <c r="Q421" s="51"/>
      <c r="R421" s="51"/>
      <c r="S421" s="48"/>
      <c r="T421" s="48"/>
      <c r="U421" s="48"/>
      <c r="V421" s="48"/>
      <c r="W421" s="48"/>
      <c r="X421" s="48"/>
      <c r="Y421" s="54" t="s">
        <v>92</v>
      </c>
      <c r="Z421" s="55" t="str">
        <f>IF(AND($M421="雇用", OR($R421="集中", $R421="期間内"),$N421&lt;&gt;"その他"),"担当開始日要追記",_xlfn.XLOOKUP($P421,プルダウン用!$S$3:$S$12,プルダウン用!T$3:T$12,"",0))</f>
        <v/>
      </c>
      <c r="AA421" s="55" t="str">
        <f>IF(AND($M421="雇用", OR($R421="集中", $R421="期間内"),$N421&lt;&gt;"その他"),"担当終了日要追記",_xlfn.XLOOKUP($P421,プルダウン用!$S$3:$S$12,プルダウン用!U$3:U$12,"",0))</f>
        <v/>
      </c>
      <c r="AB421" s="49"/>
      <c r="AC421" s="49"/>
      <c r="AD421" s="7"/>
      <c r="AE421" s="7"/>
      <c r="AF421" s="49"/>
      <c r="AG421" s="49"/>
      <c r="AH421" s="85" t="str">
        <f>_xlfn.XLOOKUP($AG421,プルダウン用!$AC$3:$AC$10,プルダウン用!AD$3:AD$10,"",0)</f>
        <v/>
      </c>
      <c r="AI421" s="85" t="str">
        <f>_xlfn.XLOOKUP($AG421,プルダウン用!$AC$3:$AC$10,プルダウン用!AE$3:AE$10,"",0)</f>
        <v/>
      </c>
      <c r="AJ421" s="85" t="str">
        <f>_xlfn.XLOOKUP($AG421,プルダウン用!$AC$3:$AC$10,プルダウン用!AF$3:AF$10,"",0)</f>
        <v/>
      </c>
      <c r="AK421" s="63"/>
      <c r="AL421" s="53"/>
      <c r="AM421" s="49"/>
      <c r="AN421" s="69" t="str">
        <f>IF($AM421="謝金経費に同じ",_xlfn.XLOOKUP(AG421,プルダウン用!$AQ$3:$AQ$12,プルダウン用!$AR$3:$AR$12,"",0),_xlfn.XLOOKUP($AM421,プルダウン用!$AH$3:$AH$5,プルダウン用!$AI$3:$AI$5,""))</f>
        <v/>
      </c>
      <c r="AO421" s="85" t="str">
        <f>IF($AN421="学内非常勤講師",_xlfn.XLOOKUP($N421,プルダウン用!$AW$3:$AW$7,プルダウン用!AX$3:AX$7,"",0),_xlfn.XLOOKUP($AN421,プルダウン用!$AQ$3:$AQ$12,プルダウン用!AS$3:AS$12,"",0))</f>
        <v/>
      </c>
      <c r="AP421" s="85" t="str">
        <f>IF($AN421="学内非常勤講師",_xlfn.XLOOKUP($N421,プルダウン用!$AW$3:$AW$7,プルダウン用!AY$3:AY$7,"",0),_xlfn.XLOOKUP($AN421,プルダウン用!$AQ$3:$AQ$12,プルダウン用!AT$3:AT$12,"",0))</f>
        <v/>
      </c>
      <c r="AQ421" s="85" t="str">
        <f>IF($AN421="学内非常勤講師",_xlfn.XLOOKUP($N421,プルダウン用!$AW$3:$AW$7,プルダウン用!AZ$3:AZ$7,"",0),_xlfn.XLOOKUP($AN421,プルダウン用!$AQ$3:$AQ$12,プルダウン用!AU$3:AU$12,"",0))</f>
        <v/>
      </c>
      <c r="AR421" s="79"/>
    </row>
    <row r="422" spans="2:44" ht="23.25" customHeight="1" x14ac:dyDescent="0.15">
      <c r="B422" s="54" t="str">
        <f t="shared" si="6"/>
        <v/>
      </c>
      <c r="C422" s="64"/>
      <c r="D422" s="64"/>
      <c r="E422" s="52"/>
      <c r="F422" s="52"/>
      <c r="G422" s="52"/>
      <c r="H422" s="53"/>
      <c r="I422" s="51"/>
      <c r="J422" s="7"/>
      <c r="K422" s="7"/>
      <c r="L422" s="52"/>
      <c r="M422" s="52"/>
      <c r="N422" s="49"/>
      <c r="O422" s="7"/>
      <c r="P422" s="50"/>
      <c r="Q422" s="51"/>
      <c r="R422" s="51"/>
      <c r="S422" s="48"/>
      <c r="T422" s="48"/>
      <c r="U422" s="48"/>
      <c r="V422" s="48"/>
      <c r="W422" s="48"/>
      <c r="X422" s="48"/>
      <c r="Y422" s="54" t="s">
        <v>92</v>
      </c>
      <c r="Z422" s="55" t="str">
        <f>IF(AND($M422="雇用", OR($R422="集中", $R422="期間内"),$N422&lt;&gt;"その他"),"担当開始日要追記",_xlfn.XLOOKUP($P422,プルダウン用!$S$3:$S$12,プルダウン用!T$3:T$12,"",0))</f>
        <v/>
      </c>
      <c r="AA422" s="55" t="str">
        <f>IF(AND($M422="雇用", OR($R422="集中", $R422="期間内"),$N422&lt;&gt;"その他"),"担当終了日要追記",_xlfn.XLOOKUP($P422,プルダウン用!$S$3:$S$12,プルダウン用!U$3:U$12,"",0))</f>
        <v/>
      </c>
      <c r="AB422" s="49"/>
      <c r="AC422" s="49"/>
      <c r="AD422" s="7"/>
      <c r="AE422" s="7"/>
      <c r="AF422" s="49"/>
      <c r="AG422" s="49"/>
      <c r="AH422" s="85" t="str">
        <f>_xlfn.XLOOKUP($AG422,プルダウン用!$AC$3:$AC$10,プルダウン用!AD$3:AD$10,"",0)</f>
        <v/>
      </c>
      <c r="AI422" s="85" t="str">
        <f>_xlfn.XLOOKUP($AG422,プルダウン用!$AC$3:$AC$10,プルダウン用!AE$3:AE$10,"",0)</f>
        <v/>
      </c>
      <c r="AJ422" s="85" t="str">
        <f>_xlfn.XLOOKUP($AG422,プルダウン用!$AC$3:$AC$10,プルダウン用!AF$3:AF$10,"",0)</f>
        <v/>
      </c>
      <c r="AK422" s="63"/>
      <c r="AL422" s="53"/>
      <c r="AM422" s="49"/>
      <c r="AN422" s="69" t="str">
        <f>IF($AM422="謝金経費に同じ",_xlfn.XLOOKUP(AG422,プルダウン用!$AQ$3:$AQ$12,プルダウン用!$AR$3:$AR$12,"",0),_xlfn.XLOOKUP($AM422,プルダウン用!$AH$3:$AH$5,プルダウン用!$AI$3:$AI$5,""))</f>
        <v/>
      </c>
      <c r="AO422" s="85" t="str">
        <f>IF($AN422="学内非常勤講師",_xlfn.XLOOKUP($N422,プルダウン用!$AW$3:$AW$7,プルダウン用!AX$3:AX$7,"",0),_xlfn.XLOOKUP($AN422,プルダウン用!$AQ$3:$AQ$12,プルダウン用!AS$3:AS$12,"",0))</f>
        <v/>
      </c>
      <c r="AP422" s="85" t="str">
        <f>IF($AN422="学内非常勤講師",_xlfn.XLOOKUP($N422,プルダウン用!$AW$3:$AW$7,プルダウン用!AY$3:AY$7,"",0),_xlfn.XLOOKUP($AN422,プルダウン用!$AQ$3:$AQ$12,プルダウン用!AT$3:AT$12,"",0))</f>
        <v/>
      </c>
      <c r="AQ422" s="85" t="str">
        <f>IF($AN422="学内非常勤講師",_xlfn.XLOOKUP($N422,プルダウン用!$AW$3:$AW$7,プルダウン用!AZ$3:AZ$7,"",0),_xlfn.XLOOKUP($AN422,プルダウン用!$AQ$3:$AQ$12,プルダウン用!AU$3:AU$12,"",0))</f>
        <v/>
      </c>
      <c r="AR422" s="79"/>
    </row>
    <row r="423" spans="2:44" ht="23.25" customHeight="1" x14ac:dyDescent="0.15">
      <c r="B423" s="54" t="str">
        <f t="shared" si="6"/>
        <v/>
      </c>
      <c r="C423" s="64"/>
      <c r="D423" s="64"/>
      <c r="E423" s="52"/>
      <c r="F423" s="52"/>
      <c r="G423" s="52"/>
      <c r="H423" s="53"/>
      <c r="I423" s="51"/>
      <c r="J423" s="7"/>
      <c r="K423" s="7"/>
      <c r="L423" s="52"/>
      <c r="M423" s="52"/>
      <c r="N423" s="49"/>
      <c r="O423" s="7"/>
      <c r="P423" s="50"/>
      <c r="Q423" s="51"/>
      <c r="R423" s="51"/>
      <c r="S423" s="48"/>
      <c r="T423" s="48"/>
      <c r="U423" s="48"/>
      <c r="V423" s="48"/>
      <c r="W423" s="48"/>
      <c r="X423" s="48"/>
      <c r="Y423" s="54" t="s">
        <v>92</v>
      </c>
      <c r="Z423" s="55" t="str">
        <f>IF(AND($M423="雇用", OR($R423="集中", $R423="期間内"),$N423&lt;&gt;"その他"),"担当開始日要追記",_xlfn.XLOOKUP($P423,プルダウン用!$S$3:$S$12,プルダウン用!T$3:T$12,"",0))</f>
        <v/>
      </c>
      <c r="AA423" s="55" t="str">
        <f>IF(AND($M423="雇用", OR($R423="集中", $R423="期間内"),$N423&lt;&gt;"その他"),"担当終了日要追記",_xlfn.XLOOKUP($P423,プルダウン用!$S$3:$S$12,プルダウン用!U$3:U$12,"",0))</f>
        <v/>
      </c>
      <c r="AB423" s="49"/>
      <c r="AC423" s="49"/>
      <c r="AD423" s="7"/>
      <c r="AE423" s="7"/>
      <c r="AF423" s="49"/>
      <c r="AG423" s="49"/>
      <c r="AH423" s="85" t="str">
        <f>_xlfn.XLOOKUP($AG423,プルダウン用!$AC$3:$AC$10,プルダウン用!AD$3:AD$10,"",0)</f>
        <v/>
      </c>
      <c r="AI423" s="85" t="str">
        <f>_xlfn.XLOOKUP($AG423,プルダウン用!$AC$3:$AC$10,プルダウン用!AE$3:AE$10,"",0)</f>
        <v/>
      </c>
      <c r="AJ423" s="85" t="str">
        <f>_xlfn.XLOOKUP($AG423,プルダウン用!$AC$3:$AC$10,プルダウン用!AF$3:AF$10,"",0)</f>
        <v/>
      </c>
      <c r="AK423" s="63"/>
      <c r="AL423" s="53"/>
      <c r="AM423" s="49"/>
      <c r="AN423" s="69" t="str">
        <f>IF($AM423="謝金経費に同じ",_xlfn.XLOOKUP(AG423,プルダウン用!$AQ$3:$AQ$12,プルダウン用!$AR$3:$AR$12,"",0),_xlfn.XLOOKUP($AM423,プルダウン用!$AH$3:$AH$5,プルダウン用!$AI$3:$AI$5,""))</f>
        <v/>
      </c>
      <c r="AO423" s="85" t="str">
        <f>IF($AN423="学内非常勤講師",_xlfn.XLOOKUP($N423,プルダウン用!$AW$3:$AW$7,プルダウン用!AX$3:AX$7,"",0),_xlfn.XLOOKUP($AN423,プルダウン用!$AQ$3:$AQ$12,プルダウン用!AS$3:AS$12,"",0))</f>
        <v/>
      </c>
      <c r="AP423" s="85" t="str">
        <f>IF($AN423="学内非常勤講師",_xlfn.XLOOKUP($N423,プルダウン用!$AW$3:$AW$7,プルダウン用!AY$3:AY$7,"",0),_xlfn.XLOOKUP($AN423,プルダウン用!$AQ$3:$AQ$12,プルダウン用!AT$3:AT$12,"",0))</f>
        <v/>
      </c>
      <c r="AQ423" s="85" t="str">
        <f>IF($AN423="学内非常勤講師",_xlfn.XLOOKUP($N423,プルダウン用!$AW$3:$AW$7,プルダウン用!AZ$3:AZ$7,"",0),_xlfn.XLOOKUP($AN423,プルダウン用!$AQ$3:$AQ$12,プルダウン用!AU$3:AU$12,"",0))</f>
        <v/>
      </c>
      <c r="AR423" s="79"/>
    </row>
    <row r="424" spans="2:44" ht="23.25" customHeight="1" x14ac:dyDescent="0.15">
      <c r="B424" s="54" t="str">
        <f t="shared" si="6"/>
        <v/>
      </c>
      <c r="C424" s="64"/>
      <c r="D424" s="64"/>
      <c r="E424" s="52"/>
      <c r="F424" s="52"/>
      <c r="G424" s="52"/>
      <c r="H424" s="53"/>
      <c r="I424" s="51"/>
      <c r="J424" s="7"/>
      <c r="K424" s="7"/>
      <c r="L424" s="52"/>
      <c r="M424" s="52"/>
      <c r="N424" s="49"/>
      <c r="O424" s="7"/>
      <c r="P424" s="50"/>
      <c r="Q424" s="51"/>
      <c r="R424" s="51"/>
      <c r="S424" s="48"/>
      <c r="T424" s="48"/>
      <c r="U424" s="48"/>
      <c r="V424" s="48"/>
      <c r="W424" s="48"/>
      <c r="X424" s="48"/>
      <c r="Y424" s="54" t="s">
        <v>92</v>
      </c>
      <c r="Z424" s="55" t="str">
        <f>IF(AND($M424="雇用", OR($R424="集中", $R424="期間内"),$N424&lt;&gt;"その他"),"担当開始日要追記",_xlfn.XLOOKUP($P424,プルダウン用!$S$3:$S$12,プルダウン用!T$3:T$12,"",0))</f>
        <v/>
      </c>
      <c r="AA424" s="55" t="str">
        <f>IF(AND($M424="雇用", OR($R424="集中", $R424="期間内"),$N424&lt;&gt;"その他"),"担当終了日要追記",_xlfn.XLOOKUP($P424,プルダウン用!$S$3:$S$12,プルダウン用!U$3:U$12,"",0))</f>
        <v/>
      </c>
      <c r="AB424" s="49"/>
      <c r="AC424" s="49"/>
      <c r="AD424" s="7"/>
      <c r="AE424" s="7"/>
      <c r="AF424" s="49"/>
      <c r="AG424" s="49"/>
      <c r="AH424" s="85" t="str">
        <f>_xlfn.XLOOKUP($AG424,プルダウン用!$AC$3:$AC$10,プルダウン用!AD$3:AD$10,"",0)</f>
        <v/>
      </c>
      <c r="AI424" s="85" t="str">
        <f>_xlfn.XLOOKUP($AG424,プルダウン用!$AC$3:$AC$10,プルダウン用!AE$3:AE$10,"",0)</f>
        <v/>
      </c>
      <c r="AJ424" s="85" t="str">
        <f>_xlfn.XLOOKUP($AG424,プルダウン用!$AC$3:$AC$10,プルダウン用!AF$3:AF$10,"",0)</f>
        <v/>
      </c>
      <c r="AK424" s="63"/>
      <c r="AL424" s="53"/>
      <c r="AM424" s="49"/>
      <c r="AN424" s="69" t="str">
        <f>IF($AM424="謝金経費に同じ",_xlfn.XLOOKUP(AG424,プルダウン用!$AQ$3:$AQ$12,プルダウン用!$AR$3:$AR$12,"",0),_xlfn.XLOOKUP($AM424,プルダウン用!$AH$3:$AH$5,プルダウン用!$AI$3:$AI$5,""))</f>
        <v/>
      </c>
      <c r="AO424" s="85" t="str">
        <f>IF($AN424="学内非常勤講師",_xlfn.XLOOKUP($N424,プルダウン用!$AW$3:$AW$7,プルダウン用!AX$3:AX$7,"",0),_xlfn.XLOOKUP($AN424,プルダウン用!$AQ$3:$AQ$12,プルダウン用!AS$3:AS$12,"",0))</f>
        <v/>
      </c>
      <c r="AP424" s="85" t="str">
        <f>IF($AN424="学内非常勤講師",_xlfn.XLOOKUP($N424,プルダウン用!$AW$3:$AW$7,プルダウン用!AY$3:AY$7,"",0),_xlfn.XLOOKUP($AN424,プルダウン用!$AQ$3:$AQ$12,プルダウン用!AT$3:AT$12,"",0))</f>
        <v/>
      </c>
      <c r="AQ424" s="85" t="str">
        <f>IF($AN424="学内非常勤講師",_xlfn.XLOOKUP($N424,プルダウン用!$AW$3:$AW$7,プルダウン用!AZ$3:AZ$7,"",0),_xlfn.XLOOKUP($AN424,プルダウン用!$AQ$3:$AQ$12,プルダウン用!AU$3:AU$12,"",0))</f>
        <v/>
      </c>
      <c r="AR424" s="79"/>
    </row>
    <row r="425" spans="2:44" ht="23.25" customHeight="1" x14ac:dyDescent="0.15">
      <c r="B425" s="54" t="str">
        <f t="shared" si="6"/>
        <v/>
      </c>
      <c r="C425" s="64"/>
      <c r="D425" s="64"/>
      <c r="E425" s="52"/>
      <c r="F425" s="52"/>
      <c r="G425" s="52"/>
      <c r="H425" s="53"/>
      <c r="I425" s="51"/>
      <c r="J425" s="7"/>
      <c r="K425" s="7"/>
      <c r="L425" s="52"/>
      <c r="M425" s="52"/>
      <c r="N425" s="49"/>
      <c r="O425" s="7"/>
      <c r="P425" s="50"/>
      <c r="Q425" s="51"/>
      <c r="R425" s="51"/>
      <c r="S425" s="48"/>
      <c r="T425" s="48"/>
      <c r="U425" s="48"/>
      <c r="V425" s="48"/>
      <c r="W425" s="48"/>
      <c r="X425" s="48"/>
      <c r="Y425" s="54" t="s">
        <v>92</v>
      </c>
      <c r="Z425" s="55" t="str">
        <f>IF(AND($M425="雇用", OR($R425="集中", $R425="期間内"),$N425&lt;&gt;"その他"),"担当開始日要追記",_xlfn.XLOOKUP($P425,プルダウン用!$S$3:$S$12,プルダウン用!T$3:T$12,"",0))</f>
        <v/>
      </c>
      <c r="AA425" s="55" t="str">
        <f>IF(AND($M425="雇用", OR($R425="集中", $R425="期間内"),$N425&lt;&gt;"その他"),"担当終了日要追記",_xlfn.XLOOKUP($P425,プルダウン用!$S$3:$S$12,プルダウン用!U$3:U$12,"",0))</f>
        <v/>
      </c>
      <c r="AB425" s="49"/>
      <c r="AC425" s="49"/>
      <c r="AD425" s="7"/>
      <c r="AE425" s="7"/>
      <c r="AF425" s="49"/>
      <c r="AG425" s="49"/>
      <c r="AH425" s="85" t="str">
        <f>_xlfn.XLOOKUP($AG425,プルダウン用!$AC$3:$AC$10,プルダウン用!AD$3:AD$10,"",0)</f>
        <v/>
      </c>
      <c r="AI425" s="85" t="str">
        <f>_xlfn.XLOOKUP($AG425,プルダウン用!$AC$3:$AC$10,プルダウン用!AE$3:AE$10,"",0)</f>
        <v/>
      </c>
      <c r="AJ425" s="85" t="str">
        <f>_xlfn.XLOOKUP($AG425,プルダウン用!$AC$3:$AC$10,プルダウン用!AF$3:AF$10,"",0)</f>
        <v/>
      </c>
      <c r="AK425" s="63"/>
      <c r="AL425" s="53"/>
      <c r="AM425" s="49"/>
      <c r="AN425" s="69" t="str">
        <f>IF($AM425="謝金経費に同じ",_xlfn.XLOOKUP(AG425,プルダウン用!$AQ$3:$AQ$12,プルダウン用!$AR$3:$AR$12,"",0),_xlfn.XLOOKUP($AM425,プルダウン用!$AH$3:$AH$5,プルダウン用!$AI$3:$AI$5,""))</f>
        <v/>
      </c>
      <c r="AO425" s="85" t="str">
        <f>IF($AN425="学内非常勤講師",_xlfn.XLOOKUP($N425,プルダウン用!$AW$3:$AW$7,プルダウン用!AX$3:AX$7,"",0),_xlfn.XLOOKUP($AN425,プルダウン用!$AQ$3:$AQ$12,プルダウン用!AS$3:AS$12,"",0))</f>
        <v/>
      </c>
      <c r="AP425" s="85" t="str">
        <f>IF($AN425="学内非常勤講師",_xlfn.XLOOKUP($N425,プルダウン用!$AW$3:$AW$7,プルダウン用!AY$3:AY$7,"",0),_xlfn.XLOOKUP($AN425,プルダウン用!$AQ$3:$AQ$12,プルダウン用!AT$3:AT$12,"",0))</f>
        <v/>
      </c>
      <c r="AQ425" s="85" t="str">
        <f>IF($AN425="学内非常勤講師",_xlfn.XLOOKUP($N425,プルダウン用!$AW$3:$AW$7,プルダウン用!AZ$3:AZ$7,"",0),_xlfn.XLOOKUP($AN425,プルダウン用!$AQ$3:$AQ$12,プルダウン用!AU$3:AU$12,"",0))</f>
        <v/>
      </c>
      <c r="AR425" s="79"/>
    </row>
    <row r="426" spans="2:44" ht="23.25" customHeight="1" x14ac:dyDescent="0.15">
      <c r="B426" s="54" t="str">
        <f t="shared" si="6"/>
        <v/>
      </c>
      <c r="C426" s="64"/>
      <c r="D426" s="64"/>
      <c r="E426" s="52"/>
      <c r="F426" s="52"/>
      <c r="G426" s="52"/>
      <c r="H426" s="53"/>
      <c r="I426" s="51"/>
      <c r="J426" s="7"/>
      <c r="K426" s="7"/>
      <c r="L426" s="52"/>
      <c r="M426" s="52"/>
      <c r="N426" s="49"/>
      <c r="O426" s="7"/>
      <c r="P426" s="50"/>
      <c r="Q426" s="51"/>
      <c r="R426" s="51"/>
      <c r="S426" s="48"/>
      <c r="T426" s="48"/>
      <c r="U426" s="48"/>
      <c r="V426" s="48"/>
      <c r="W426" s="48"/>
      <c r="X426" s="48"/>
      <c r="Y426" s="54" t="s">
        <v>92</v>
      </c>
      <c r="Z426" s="55" t="str">
        <f>IF(AND($M426="雇用", OR($R426="集中", $R426="期間内"),$N426&lt;&gt;"その他"),"担当開始日要追記",_xlfn.XLOOKUP($P426,プルダウン用!$S$3:$S$12,プルダウン用!T$3:T$12,"",0))</f>
        <v/>
      </c>
      <c r="AA426" s="55" t="str">
        <f>IF(AND($M426="雇用", OR($R426="集中", $R426="期間内"),$N426&lt;&gt;"その他"),"担当終了日要追記",_xlfn.XLOOKUP($P426,プルダウン用!$S$3:$S$12,プルダウン用!U$3:U$12,"",0))</f>
        <v/>
      </c>
      <c r="AB426" s="49"/>
      <c r="AC426" s="49"/>
      <c r="AD426" s="7"/>
      <c r="AE426" s="7"/>
      <c r="AF426" s="49"/>
      <c r="AG426" s="49"/>
      <c r="AH426" s="85" t="str">
        <f>_xlfn.XLOOKUP($AG426,プルダウン用!$AC$3:$AC$10,プルダウン用!AD$3:AD$10,"",0)</f>
        <v/>
      </c>
      <c r="AI426" s="85" t="str">
        <f>_xlfn.XLOOKUP($AG426,プルダウン用!$AC$3:$AC$10,プルダウン用!AE$3:AE$10,"",0)</f>
        <v/>
      </c>
      <c r="AJ426" s="85" t="str">
        <f>_xlfn.XLOOKUP($AG426,プルダウン用!$AC$3:$AC$10,プルダウン用!AF$3:AF$10,"",0)</f>
        <v/>
      </c>
      <c r="AK426" s="63"/>
      <c r="AL426" s="53"/>
      <c r="AM426" s="49"/>
      <c r="AN426" s="69" t="str">
        <f>IF($AM426="謝金経費に同じ",_xlfn.XLOOKUP(AG426,プルダウン用!$AQ$3:$AQ$12,プルダウン用!$AR$3:$AR$12,"",0),_xlfn.XLOOKUP($AM426,プルダウン用!$AH$3:$AH$5,プルダウン用!$AI$3:$AI$5,""))</f>
        <v/>
      </c>
      <c r="AO426" s="85" t="str">
        <f>IF($AN426="学内非常勤講師",_xlfn.XLOOKUP($N426,プルダウン用!$AW$3:$AW$7,プルダウン用!AX$3:AX$7,"",0),_xlfn.XLOOKUP($AN426,プルダウン用!$AQ$3:$AQ$12,プルダウン用!AS$3:AS$12,"",0))</f>
        <v/>
      </c>
      <c r="AP426" s="85" t="str">
        <f>IF($AN426="学内非常勤講師",_xlfn.XLOOKUP($N426,プルダウン用!$AW$3:$AW$7,プルダウン用!AY$3:AY$7,"",0),_xlfn.XLOOKUP($AN426,プルダウン用!$AQ$3:$AQ$12,プルダウン用!AT$3:AT$12,"",0))</f>
        <v/>
      </c>
      <c r="AQ426" s="85" t="str">
        <f>IF($AN426="学内非常勤講師",_xlfn.XLOOKUP($N426,プルダウン用!$AW$3:$AW$7,プルダウン用!AZ$3:AZ$7,"",0),_xlfn.XLOOKUP($AN426,プルダウン用!$AQ$3:$AQ$12,プルダウン用!AU$3:AU$12,"",0))</f>
        <v/>
      </c>
      <c r="AR426" s="79"/>
    </row>
    <row r="427" spans="2:44" ht="23.25" customHeight="1" x14ac:dyDescent="0.15">
      <c r="B427" s="54" t="str">
        <f t="shared" si="6"/>
        <v/>
      </c>
      <c r="C427" s="64"/>
      <c r="D427" s="64"/>
      <c r="E427" s="52"/>
      <c r="F427" s="52"/>
      <c r="G427" s="52"/>
      <c r="H427" s="53"/>
      <c r="I427" s="51"/>
      <c r="J427" s="7"/>
      <c r="K427" s="7"/>
      <c r="L427" s="52"/>
      <c r="M427" s="52"/>
      <c r="N427" s="49"/>
      <c r="O427" s="7"/>
      <c r="P427" s="50"/>
      <c r="Q427" s="51"/>
      <c r="R427" s="51"/>
      <c r="S427" s="48"/>
      <c r="T427" s="48"/>
      <c r="U427" s="48"/>
      <c r="V427" s="48"/>
      <c r="W427" s="48"/>
      <c r="X427" s="48"/>
      <c r="Y427" s="54" t="s">
        <v>92</v>
      </c>
      <c r="Z427" s="55" t="str">
        <f>IF(AND($M427="雇用", OR($R427="集中", $R427="期間内"),$N427&lt;&gt;"その他"),"担当開始日要追記",_xlfn.XLOOKUP($P427,プルダウン用!$S$3:$S$12,プルダウン用!T$3:T$12,"",0))</f>
        <v/>
      </c>
      <c r="AA427" s="55" t="str">
        <f>IF(AND($M427="雇用", OR($R427="集中", $R427="期間内"),$N427&lt;&gt;"その他"),"担当終了日要追記",_xlfn.XLOOKUP($P427,プルダウン用!$S$3:$S$12,プルダウン用!U$3:U$12,"",0))</f>
        <v/>
      </c>
      <c r="AB427" s="49"/>
      <c r="AC427" s="49"/>
      <c r="AD427" s="7"/>
      <c r="AE427" s="7"/>
      <c r="AF427" s="49"/>
      <c r="AG427" s="49"/>
      <c r="AH427" s="85" t="str">
        <f>_xlfn.XLOOKUP($AG427,プルダウン用!$AC$3:$AC$10,プルダウン用!AD$3:AD$10,"",0)</f>
        <v/>
      </c>
      <c r="AI427" s="85" t="str">
        <f>_xlfn.XLOOKUP($AG427,プルダウン用!$AC$3:$AC$10,プルダウン用!AE$3:AE$10,"",0)</f>
        <v/>
      </c>
      <c r="AJ427" s="85" t="str">
        <f>_xlfn.XLOOKUP($AG427,プルダウン用!$AC$3:$AC$10,プルダウン用!AF$3:AF$10,"",0)</f>
        <v/>
      </c>
      <c r="AK427" s="63"/>
      <c r="AL427" s="53"/>
      <c r="AM427" s="49"/>
      <c r="AN427" s="69" t="str">
        <f>IF($AM427="謝金経費に同じ",_xlfn.XLOOKUP(AG427,プルダウン用!$AQ$3:$AQ$12,プルダウン用!$AR$3:$AR$12,"",0),_xlfn.XLOOKUP($AM427,プルダウン用!$AH$3:$AH$5,プルダウン用!$AI$3:$AI$5,""))</f>
        <v/>
      </c>
      <c r="AO427" s="85" t="str">
        <f>IF($AN427="学内非常勤講師",_xlfn.XLOOKUP($N427,プルダウン用!$AW$3:$AW$7,プルダウン用!AX$3:AX$7,"",0),_xlfn.XLOOKUP($AN427,プルダウン用!$AQ$3:$AQ$12,プルダウン用!AS$3:AS$12,"",0))</f>
        <v/>
      </c>
      <c r="AP427" s="85" t="str">
        <f>IF($AN427="学内非常勤講師",_xlfn.XLOOKUP($N427,プルダウン用!$AW$3:$AW$7,プルダウン用!AY$3:AY$7,"",0),_xlfn.XLOOKUP($AN427,プルダウン用!$AQ$3:$AQ$12,プルダウン用!AT$3:AT$12,"",0))</f>
        <v/>
      </c>
      <c r="AQ427" s="85" t="str">
        <f>IF($AN427="学内非常勤講師",_xlfn.XLOOKUP($N427,プルダウン用!$AW$3:$AW$7,プルダウン用!AZ$3:AZ$7,"",0),_xlfn.XLOOKUP($AN427,プルダウン用!$AQ$3:$AQ$12,プルダウン用!AU$3:AU$12,"",0))</f>
        <v/>
      </c>
      <c r="AR427" s="79"/>
    </row>
    <row r="428" spans="2:44" ht="23.25" customHeight="1" x14ac:dyDescent="0.15">
      <c r="B428" s="54" t="str">
        <f t="shared" si="6"/>
        <v/>
      </c>
      <c r="C428" s="64"/>
      <c r="D428" s="64"/>
      <c r="E428" s="52"/>
      <c r="F428" s="52"/>
      <c r="G428" s="52"/>
      <c r="H428" s="53"/>
      <c r="I428" s="51"/>
      <c r="J428" s="7"/>
      <c r="K428" s="7"/>
      <c r="L428" s="52"/>
      <c r="M428" s="52"/>
      <c r="N428" s="49"/>
      <c r="O428" s="7"/>
      <c r="P428" s="50"/>
      <c r="Q428" s="51"/>
      <c r="R428" s="51"/>
      <c r="S428" s="48"/>
      <c r="T428" s="48"/>
      <c r="U428" s="48"/>
      <c r="V428" s="48"/>
      <c r="W428" s="48"/>
      <c r="X428" s="48"/>
      <c r="Y428" s="54" t="s">
        <v>92</v>
      </c>
      <c r="Z428" s="55" t="str">
        <f>IF(AND($M428="雇用", OR($R428="集中", $R428="期間内"),$N428&lt;&gt;"その他"),"担当開始日要追記",_xlfn.XLOOKUP($P428,プルダウン用!$S$3:$S$12,プルダウン用!T$3:T$12,"",0))</f>
        <v/>
      </c>
      <c r="AA428" s="55" t="str">
        <f>IF(AND($M428="雇用", OR($R428="集中", $R428="期間内"),$N428&lt;&gt;"その他"),"担当終了日要追記",_xlfn.XLOOKUP($P428,プルダウン用!$S$3:$S$12,プルダウン用!U$3:U$12,"",0))</f>
        <v/>
      </c>
      <c r="AB428" s="49"/>
      <c r="AC428" s="49"/>
      <c r="AD428" s="7"/>
      <c r="AE428" s="7"/>
      <c r="AF428" s="49"/>
      <c r="AG428" s="49"/>
      <c r="AH428" s="85" t="str">
        <f>_xlfn.XLOOKUP($AG428,プルダウン用!$AC$3:$AC$10,プルダウン用!AD$3:AD$10,"",0)</f>
        <v/>
      </c>
      <c r="AI428" s="85" t="str">
        <f>_xlfn.XLOOKUP($AG428,プルダウン用!$AC$3:$AC$10,プルダウン用!AE$3:AE$10,"",0)</f>
        <v/>
      </c>
      <c r="AJ428" s="85" t="str">
        <f>_xlfn.XLOOKUP($AG428,プルダウン用!$AC$3:$AC$10,プルダウン用!AF$3:AF$10,"",0)</f>
        <v/>
      </c>
      <c r="AK428" s="63"/>
      <c r="AL428" s="53"/>
      <c r="AM428" s="49"/>
      <c r="AN428" s="69" t="str">
        <f>IF($AM428="謝金経費に同じ",_xlfn.XLOOKUP(AG428,プルダウン用!$AQ$3:$AQ$12,プルダウン用!$AR$3:$AR$12,"",0),_xlfn.XLOOKUP($AM428,プルダウン用!$AH$3:$AH$5,プルダウン用!$AI$3:$AI$5,""))</f>
        <v/>
      </c>
      <c r="AO428" s="85" t="str">
        <f>IF($AN428="学内非常勤講師",_xlfn.XLOOKUP($N428,プルダウン用!$AW$3:$AW$7,プルダウン用!AX$3:AX$7,"",0),_xlfn.XLOOKUP($AN428,プルダウン用!$AQ$3:$AQ$12,プルダウン用!AS$3:AS$12,"",0))</f>
        <v/>
      </c>
      <c r="AP428" s="85" t="str">
        <f>IF($AN428="学内非常勤講師",_xlfn.XLOOKUP($N428,プルダウン用!$AW$3:$AW$7,プルダウン用!AY$3:AY$7,"",0),_xlfn.XLOOKUP($AN428,プルダウン用!$AQ$3:$AQ$12,プルダウン用!AT$3:AT$12,"",0))</f>
        <v/>
      </c>
      <c r="AQ428" s="85" t="str">
        <f>IF($AN428="学内非常勤講師",_xlfn.XLOOKUP($N428,プルダウン用!$AW$3:$AW$7,プルダウン用!AZ$3:AZ$7,"",0),_xlfn.XLOOKUP($AN428,プルダウン用!$AQ$3:$AQ$12,プルダウン用!AU$3:AU$12,"",0))</f>
        <v/>
      </c>
      <c r="AR428" s="79"/>
    </row>
    <row r="429" spans="2:44" ht="23.25" customHeight="1" x14ac:dyDescent="0.15">
      <c r="B429" s="54" t="str">
        <f t="shared" si="6"/>
        <v/>
      </c>
      <c r="C429" s="64"/>
      <c r="D429" s="64"/>
      <c r="E429" s="52"/>
      <c r="F429" s="52"/>
      <c r="G429" s="52"/>
      <c r="H429" s="53"/>
      <c r="I429" s="51"/>
      <c r="J429" s="7"/>
      <c r="K429" s="7"/>
      <c r="L429" s="52"/>
      <c r="M429" s="52"/>
      <c r="N429" s="49"/>
      <c r="O429" s="7"/>
      <c r="P429" s="50"/>
      <c r="Q429" s="51"/>
      <c r="R429" s="51"/>
      <c r="S429" s="48"/>
      <c r="T429" s="48"/>
      <c r="U429" s="48"/>
      <c r="V429" s="48"/>
      <c r="W429" s="48"/>
      <c r="X429" s="48"/>
      <c r="Y429" s="54" t="s">
        <v>92</v>
      </c>
      <c r="Z429" s="55" t="str">
        <f>IF(AND($M429="雇用", OR($R429="集中", $R429="期間内"),$N429&lt;&gt;"その他"),"担当開始日要追記",_xlfn.XLOOKUP($P429,プルダウン用!$S$3:$S$12,プルダウン用!T$3:T$12,"",0))</f>
        <v/>
      </c>
      <c r="AA429" s="55" t="str">
        <f>IF(AND($M429="雇用", OR($R429="集中", $R429="期間内"),$N429&lt;&gt;"その他"),"担当終了日要追記",_xlfn.XLOOKUP($P429,プルダウン用!$S$3:$S$12,プルダウン用!U$3:U$12,"",0))</f>
        <v/>
      </c>
      <c r="AB429" s="49"/>
      <c r="AC429" s="49"/>
      <c r="AD429" s="7"/>
      <c r="AE429" s="7"/>
      <c r="AF429" s="49"/>
      <c r="AG429" s="49"/>
      <c r="AH429" s="85" t="str">
        <f>_xlfn.XLOOKUP($AG429,プルダウン用!$AC$3:$AC$10,プルダウン用!AD$3:AD$10,"",0)</f>
        <v/>
      </c>
      <c r="AI429" s="85" t="str">
        <f>_xlfn.XLOOKUP($AG429,プルダウン用!$AC$3:$AC$10,プルダウン用!AE$3:AE$10,"",0)</f>
        <v/>
      </c>
      <c r="AJ429" s="85" t="str">
        <f>_xlfn.XLOOKUP($AG429,プルダウン用!$AC$3:$AC$10,プルダウン用!AF$3:AF$10,"",0)</f>
        <v/>
      </c>
      <c r="AK429" s="63"/>
      <c r="AL429" s="53"/>
      <c r="AM429" s="49"/>
      <c r="AN429" s="69" t="str">
        <f>IF($AM429="謝金経費に同じ",_xlfn.XLOOKUP(AG429,プルダウン用!$AQ$3:$AQ$12,プルダウン用!$AR$3:$AR$12,"",0),_xlfn.XLOOKUP($AM429,プルダウン用!$AH$3:$AH$5,プルダウン用!$AI$3:$AI$5,""))</f>
        <v/>
      </c>
      <c r="AO429" s="85" t="str">
        <f>IF($AN429="学内非常勤講師",_xlfn.XLOOKUP($N429,プルダウン用!$AW$3:$AW$7,プルダウン用!AX$3:AX$7,"",0),_xlfn.XLOOKUP($AN429,プルダウン用!$AQ$3:$AQ$12,プルダウン用!AS$3:AS$12,"",0))</f>
        <v/>
      </c>
      <c r="AP429" s="85" t="str">
        <f>IF($AN429="学内非常勤講師",_xlfn.XLOOKUP($N429,プルダウン用!$AW$3:$AW$7,プルダウン用!AY$3:AY$7,"",0),_xlfn.XLOOKUP($AN429,プルダウン用!$AQ$3:$AQ$12,プルダウン用!AT$3:AT$12,"",0))</f>
        <v/>
      </c>
      <c r="AQ429" s="85" t="str">
        <f>IF($AN429="学内非常勤講師",_xlfn.XLOOKUP($N429,プルダウン用!$AW$3:$AW$7,プルダウン用!AZ$3:AZ$7,"",0),_xlfn.XLOOKUP($AN429,プルダウン用!$AQ$3:$AQ$12,プルダウン用!AU$3:AU$12,"",0))</f>
        <v/>
      </c>
      <c r="AR429" s="79"/>
    </row>
    <row r="430" spans="2:44" ht="23.25" customHeight="1" x14ac:dyDescent="0.15">
      <c r="B430" s="54" t="str">
        <f t="shared" si="6"/>
        <v/>
      </c>
      <c r="C430" s="64"/>
      <c r="D430" s="64"/>
      <c r="E430" s="52"/>
      <c r="F430" s="52"/>
      <c r="G430" s="52"/>
      <c r="H430" s="53"/>
      <c r="I430" s="51"/>
      <c r="J430" s="7"/>
      <c r="K430" s="7"/>
      <c r="L430" s="52"/>
      <c r="M430" s="52"/>
      <c r="N430" s="49"/>
      <c r="O430" s="7"/>
      <c r="P430" s="50"/>
      <c r="Q430" s="51"/>
      <c r="R430" s="51"/>
      <c r="S430" s="48"/>
      <c r="T430" s="48"/>
      <c r="U430" s="48"/>
      <c r="V430" s="48"/>
      <c r="W430" s="48"/>
      <c r="X430" s="48"/>
      <c r="Y430" s="54" t="s">
        <v>92</v>
      </c>
      <c r="Z430" s="55" t="str">
        <f>IF(AND($M430="雇用", OR($R430="集中", $R430="期間内"),$N430&lt;&gt;"その他"),"担当開始日要追記",_xlfn.XLOOKUP($P430,プルダウン用!$S$3:$S$12,プルダウン用!T$3:T$12,"",0))</f>
        <v/>
      </c>
      <c r="AA430" s="55" t="str">
        <f>IF(AND($M430="雇用", OR($R430="集中", $R430="期間内"),$N430&lt;&gt;"その他"),"担当終了日要追記",_xlfn.XLOOKUP($P430,プルダウン用!$S$3:$S$12,プルダウン用!U$3:U$12,"",0))</f>
        <v/>
      </c>
      <c r="AB430" s="49"/>
      <c r="AC430" s="49"/>
      <c r="AD430" s="7"/>
      <c r="AE430" s="7"/>
      <c r="AF430" s="49"/>
      <c r="AG430" s="49"/>
      <c r="AH430" s="85" t="str">
        <f>_xlfn.XLOOKUP($AG430,プルダウン用!$AC$3:$AC$10,プルダウン用!AD$3:AD$10,"",0)</f>
        <v/>
      </c>
      <c r="AI430" s="85" t="str">
        <f>_xlfn.XLOOKUP($AG430,プルダウン用!$AC$3:$AC$10,プルダウン用!AE$3:AE$10,"",0)</f>
        <v/>
      </c>
      <c r="AJ430" s="85" t="str">
        <f>_xlfn.XLOOKUP($AG430,プルダウン用!$AC$3:$AC$10,プルダウン用!AF$3:AF$10,"",0)</f>
        <v/>
      </c>
      <c r="AK430" s="63"/>
      <c r="AL430" s="53"/>
      <c r="AM430" s="49"/>
      <c r="AN430" s="69" t="str">
        <f>IF($AM430="謝金経費に同じ",_xlfn.XLOOKUP(AG430,プルダウン用!$AQ$3:$AQ$12,プルダウン用!$AR$3:$AR$12,"",0),_xlfn.XLOOKUP($AM430,プルダウン用!$AH$3:$AH$5,プルダウン用!$AI$3:$AI$5,""))</f>
        <v/>
      </c>
      <c r="AO430" s="85" t="str">
        <f>IF($AN430="学内非常勤講師",_xlfn.XLOOKUP($N430,プルダウン用!$AW$3:$AW$7,プルダウン用!AX$3:AX$7,"",0),_xlfn.XLOOKUP($AN430,プルダウン用!$AQ$3:$AQ$12,プルダウン用!AS$3:AS$12,"",0))</f>
        <v/>
      </c>
      <c r="AP430" s="85" t="str">
        <f>IF($AN430="学内非常勤講師",_xlfn.XLOOKUP($N430,プルダウン用!$AW$3:$AW$7,プルダウン用!AY$3:AY$7,"",0),_xlfn.XLOOKUP($AN430,プルダウン用!$AQ$3:$AQ$12,プルダウン用!AT$3:AT$12,"",0))</f>
        <v/>
      </c>
      <c r="AQ430" s="85" t="str">
        <f>IF($AN430="学内非常勤講師",_xlfn.XLOOKUP($N430,プルダウン用!$AW$3:$AW$7,プルダウン用!AZ$3:AZ$7,"",0),_xlfn.XLOOKUP($AN430,プルダウン用!$AQ$3:$AQ$12,プルダウン用!AU$3:AU$12,"",0))</f>
        <v/>
      </c>
      <c r="AR430" s="79"/>
    </row>
    <row r="431" spans="2:44" ht="23.25" customHeight="1" x14ac:dyDescent="0.15">
      <c r="B431" s="54" t="str">
        <f t="shared" si="6"/>
        <v/>
      </c>
      <c r="C431" s="64"/>
      <c r="D431" s="64"/>
      <c r="E431" s="52"/>
      <c r="F431" s="52"/>
      <c r="G431" s="52"/>
      <c r="H431" s="53"/>
      <c r="I431" s="51"/>
      <c r="J431" s="7"/>
      <c r="K431" s="7"/>
      <c r="L431" s="52"/>
      <c r="M431" s="52"/>
      <c r="N431" s="49"/>
      <c r="O431" s="7"/>
      <c r="P431" s="50"/>
      <c r="Q431" s="51"/>
      <c r="R431" s="51"/>
      <c r="S431" s="48"/>
      <c r="T431" s="48"/>
      <c r="U431" s="48"/>
      <c r="V431" s="48"/>
      <c r="W431" s="48"/>
      <c r="X431" s="48"/>
      <c r="Y431" s="54" t="s">
        <v>92</v>
      </c>
      <c r="Z431" s="55" t="str">
        <f>IF(AND($M431="雇用", OR($R431="集中", $R431="期間内"),$N431&lt;&gt;"その他"),"担当開始日要追記",_xlfn.XLOOKUP($P431,プルダウン用!$S$3:$S$12,プルダウン用!T$3:T$12,"",0))</f>
        <v/>
      </c>
      <c r="AA431" s="55" t="str">
        <f>IF(AND($M431="雇用", OR($R431="集中", $R431="期間内"),$N431&lt;&gt;"その他"),"担当終了日要追記",_xlfn.XLOOKUP($P431,プルダウン用!$S$3:$S$12,プルダウン用!U$3:U$12,"",0))</f>
        <v/>
      </c>
      <c r="AB431" s="49"/>
      <c r="AC431" s="49"/>
      <c r="AD431" s="7"/>
      <c r="AE431" s="7"/>
      <c r="AF431" s="49"/>
      <c r="AG431" s="49"/>
      <c r="AH431" s="85" t="str">
        <f>_xlfn.XLOOKUP($AG431,プルダウン用!$AC$3:$AC$10,プルダウン用!AD$3:AD$10,"",0)</f>
        <v/>
      </c>
      <c r="AI431" s="85" t="str">
        <f>_xlfn.XLOOKUP($AG431,プルダウン用!$AC$3:$AC$10,プルダウン用!AE$3:AE$10,"",0)</f>
        <v/>
      </c>
      <c r="AJ431" s="85" t="str">
        <f>_xlfn.XLOOKUP($AG431,プルダウン用!$AC$3:$AC$10,プルダウン用!AF$3:AF$10,"",0)</f>
        <v/>
      </c>
      <c r="AK431" s="63"/>
      <c r="AL431" s="53"/>
      <c r="AM431" s="49"/>
      <c r="AN431" s="69" t="str">
        <f>IF($AM431="謝金経費に同じ",_xlfn.XLOOKUP(AG431,プルダウン用!$AQ$3:$AQ$12,プルダウン用!$AR$3:$AR$12,"",0),_xlfn.XLOOKUP($AM431,プルダウン用!$AH$3:$AH$5,プルダウン用!$AI$3:$AI$5,""))</f>
        <v/>
      </c>
      <c r="AO431" s="85" t="str">
        <f>IF($AN431="学内非常勤講師",_xlfn.XLOOKUP($N431,プルダウン用!$AW$3:$AW$7,プルダウン用!AX$3:AX$7,"",0),_xlfn.XLOOKUP($AN431,プルダウン用!$AQ$3:$AQ$12,プルダウン用!AS$3:AS$12,"",0))</f>
        <v/>
      </c>
      <c r="AP431" s="85" t="str">
        <f>IF($AN431="学内非常勤講師",_xlfn.XLOOKUP($N431,プルダウン用!$AW$3:$AW$7,プルダウン用!AY$3:AY$7,"",0),_xlfn.XLOOKUP($AN431,プルダウン用!$AQ$3:$AQ$12,プルダウン用!AT$3:AT$12,"",0))</f>
        <v/>
      </c>
      <c r="AQ431" s="85" t="str">
        <f>IF($AN431="学内非常勤講師",_xlfn.XLOOKUP($N431,プルダウン用!$AW$3:$AW$7,プルダウン用!AZ$3:AZ$7,"",0),_xlfn.XLOOKUP($AN431,プルダウン用!$AQ$3:$AQ$12,プルダウン用!AU$3:AU$12,"",0))</f>
        <v/>
      </c>
      <c r="AR431" s="79"/>
    </row>
    <row r="432" spans="2:44" ht="23.25" customHeight="1" x14ac:dyDescent="0.15">
      <c r="B432" s="54" t="str">
        <f t="shared" si="6"/>
        <v/>
      </c>
      <c r="C432" s="64"/>
      <c r="D432" s="64"/>
      <c r="E432" s="52"/>
      <c r="F432" s="52"/>
      <c r="G432" s="52"/>
      <c r="H432" s="53"/>
      <c r="I432" s="51"/>
      <c r="J432" s="7"/>
      <c r="K432" s="7"/>
      <c r="L432" s="52"/>
      <c r="M432" s="52"/>
      <c r="N432" s="49"/>
      <c r="O432" s="7"/>
      <c r="P432" s="50"/>
      <c r="Q432" s="51"/>
      <c r="R432" s="51"/>
      <c r="S432" s="48"/>
      <c r="T432" s="48"/>
      <c r="U432" s="48"/>
      <c r="V432" s="48"/>
      <c r="W432" s="48"/>
      <c r="X432" s="48"/>
      <c r="Y432" s="54" t="s">
        <v>92</v>
      </c>
      <c r="Z432" s="55" t="str">
        <f>IF(AND($M432="雇用", OR($R432="集中", $R432="期間内"),$N432&lt;&gt;"その他"),"担当開始日要追記",_xlfn.XLOOKUP($P432,プルダウン用!$S$3:$S$12,プルダウン用!T$3:T$12,"",0))</f>
        <v/>
      </c>
      <c r="AA432" s="55" t="str">
        <f>IF(AND($M432="雇用", OR($R432="集中", $R432="期間内"),$N432&lt;&gt;"その他"),"担当終了日要追記",_xlfn.XLOOKUP($P432,プルダウン用!$S$3:$S$12,プルダウン用!U$3:U$12,"",0))</f>
        <v/>
      </c>
      <c r="AB432" s="49"/>
      <c r="AC432" s="49"/>
      <c r="AD432" s="7"/>
      <c r="AE432" s="7"/>
      <c r="AF432" s="49"/>
      <c r="AG432" s="49"/>
      <c r="AH432" s="85" t="str">
        <f>_xlfn.XLOOKUP($AG432,プルダウン用!$AC$3:$AC$10,プルダウン用!AD$3:AD$10,"",0)</f>
        <v/>
      </c>
      <c r="AI432" s="85" t="str">
        <f>_xlfn.XLOOKUP($AG432,プルダウン用!$AC$3:$AC$10,プルダウン用!AE$3:AE$10,"",0)</f>
        <v/>
      </c>
      <c r="AJ432" s="85" t="str">
        <f>_xlfn.XLOOKUP($AG432,プルダウン用!$AC$3:$AC$10,プルダウン用!AF$3:AF$10,"",0)</f>
        <v/>
      </c>
      <c r="AK432" s="63"/>
      <c r="AL432" s="53"/>
      <c r="AM432" s="49"/>
      <c r="AN432" s="69" t="str">
        <f>IF($AM432="謝金経費に同じ",_xlfn.XLOOKUP(AG432,プルダウン用!$AQ$3:$AQ$12,プルダウン用!$AR$3:$AR$12,"",0),_xlfn.XLOOKUP($AM432,プルダウン用!$AH$3:$AH$5,プルダウン用!$AI$3:$AI$5,""))</f>
        <v/>
      </c>
      <c r="AO432" s="85" t="str">
        <f>IF($AN432="学内非常勤講師",_xlfn.XLOOKUP($N432,プルダウン用!$AW$3:$AW$7,プルダウン用!AX$3:AX$7,"",0),_xlfn.XLOOKUP($AN432,プルダウン用!$AQ$3:$AQ$12,プルダウン用!AS$3:AS$12,"",0))</f>
        <v/>
      </c>
      <c r="AP432" s="85" t="str">
        <f>IF($AN432="学内非常勤講師",_xlfn.XLOOKUP($N432,プルダウン用!$AW$3:$AW$7,プルダウン用!AY$3:AY$7,"",0),_xlfn.XLOOKUP($AN432,プルダウン用!$AQ$3:$AQ$12,プルダウン用!AT$3:AT$12,"",0))</f>
        <v/>
      </c>
      <c r="AQ432" s="85" t="str">
        <f>IF($AN432="学内非常勤講師",_xlfn.XLOOKUP($N432,プルダウン用!$AW$3:$AW$7,プルダウン用!AZ$3:AZ$7,"",0),_xlfn.XLOOKUP($AN432,プルダウン用!$AQ$3:$AQ$12,プルダウン用!AU$3:AU$12,"",0))</f>
        <v/>
      </c>
      <c r="AR432" s="79"/>
    </row>
    <row r="433" spans="2:44" ht="23.25" customHeight="1" x14ac:dyDescent="0.15">
      <c r="B433" s="54" t="str">
        <f t="shared" si="6"/>
        <v/>
      </c>
      <c r="C433" s="64"/>
      <c r="D433" s="64"/>
      <c r="E433" s="52"/>
      <c r="F433" s="52"/>
      <c r="G433" s="52"/>
      <c r="H433" s="53"/>
      <c r="I433" s="51"/>
      <c r="J433" s="7"/>
      <c r="K433" s="7"/>
      <c r="L433" s="52"/>
      <c r="M433" s="52"/>
      <c r="N433" s="49"/>
      <c r="O433" s="7"/>
      <c r="P433" s="50"/>
      <c r="Q433" s="51"/>
      <c r="R433" s="51"/>
      <c r="S433" s="48"/>
      <c r="T433" s="48"/>
      <c r="U433" s="48"/>
      <c r="V433" s="48"/>
      <c r="W433" s="48"/>
      <c r="X433" s="48"/>
      <c r="Y433" s="54" t="s">
        <v>92</v>
      </c>
      <c r="Z433" s="55" t="str">
        <f>IF(AND($M433="雇用", OR($R433="集中", $R433="期間内"),$N433&lt;&gt;"その他"),"担当開始日要追記",_xlfn.XLOOKUP($P433,プルダウン用!$S$3:$S$12,プルダウン用!T$3:T$12,"",0))</f>
        <v/>
      </c>
      <c r="AA433" s="55" t="str">
        <f>IF(AND($M433="雇用", OR($R433="集中", $R433="期間内"),$N433&lt;&gt;"その他"),"担当終了日要追記",_xlfn.XLOOKUP($P433,プルダウン用!$S$3:$S$12,プルダウン用!U$3:U$12,"",0))</f>
        <v/>
      </c>
      <c r="AB433" s="49"/>
      <c r="AC433" s="49"/>
      <c r="AD433" s="7"/>
      <c r="AE433" s="7"/>
      <c r="AF433" s="49"/>
      <c r="AG433" s="49"/>
      <c r="AH433" s="85" t="str">
        <f>_xlfn.XLOOKUP($AG433,プルダウン用!$AC$3:$AC$10,プルダウン用!AD$3:AD$10,"",0)</f>
        <v/>
      </c>
      <c r="AI433" s="85" t="str">
        <f>_xlfn.XLOOKUP($AG433,プルダウン用!$AC$3:$AC$10,プルダウン用!AE$3:AE$10,"",0)</f>
        <v/>
      </c>
      <c r="AJ433" s="85" t="str">
        <f>_xlfn.XLOOKUP($AG433,プルダウン用!$AC$3:$AC$10,プルダウン用!AF$3:AF$10,"",0)</f>
        <v/>
      </c>
      <c r="AK433" s="63"/>
      <c r="AL433" s="53"/>
      <c r="AM433" s="49"/>
      <c r="AN433" s="69" t="str">
        <f>IF($AM433="謝金経費に同じ",_xlfn.XLOOKUP(AG433,プルダウン用!$AQ$3:$AQ$12,プルダウン用!$AR$3:$AR$12,"",0),_xlfn.XLOOKUP($AM433,プルダウン用!$AH$3:$AH$5,プルダウン用!$AI$3:$AI$5,""))</f>
        <v/>
      </c>
      <c r="AO433" s="85" t="str">
        <f>IF($AN433="学内非常勤講師",_xlfn.XLOOKUP($N433,プルダウン用!$AW$3:$AW$7,プルダウン用!AX$3:AX$7,"",0),_xlfn.XLOOKUP($AN433,プルダウン用!$AQ$3:$AQ$12,プルダウン用!AS$3:AS$12,"",0))</f>
        <v/>
      </c>
      <c r="AP433" s="85" t="str">
        <f>IF($AN433="学内非常勤講師",_xlfn.XLOOKUP($N433,プルダウン用!$AW$3:$AW$7,プルダウン用!AY$3:AY$7,"",0),_xlfn.XLOOKUP($AN433,プルダウン用!$AQ$3:$AQ$12,プルダウン用!AT$3:AT$12,"",0))</f>
        <v/>
      </c>
      <c r="AQ433" s="85" t="str">
        <f>IF($AN433="学内非常勤講師",_xlfn.XLOOKUP($N433,プルダウン用!$AW$3:$AW$7,プルダウン用!AZ$3:AZ$7,"",0),_xlfn.XLOOKUP($AN433,プルダウン用!$AQ$3:$AQ$12,プルダウン用!AU$3:AU$12,"",0))</f>
        <v/>
      </c>
      <c r="AR433" s="79"/>
    </row>
    <row r="434" spans="2:44" ht="23.25" customHeight="1" x14ac:dyDescent="0.15">
      <c r="B434" s="54" t="str">
        <f t="shared" si="6"/>
        <v/>
      </c>
      <c r="C434" s="64"/>
      <c r="D434" s="64"/>
      <c r="E434" s="52"/>
      <c r="F434" s="52"/>
      <c r="G434" s="52"/>
      <c r="H434" s="53"/>
      <c r="I434" s="51"/>
      <c r="J434" s="7"/>
      <c r="K434" s="7"/>
      <c r="L434" s="52"/>
      <c r="M434" s="52"/>
      <c r="N434" s="49"/>
      <c r="O434" s="7"/>
      <c r="P434" s="50"/>
      <c r="Q434" s="51"/>
      <c r="R434" s="51"/>
      <c r="S434" s="48"/>
      <c r="T434" s="48"/>
      <c r="U434" s="48"/>
      <c r="V434" s="48"/>
      <c r="W434" s="48"/>
      <c r="X434" s="48"/>
      <c r="Y434" s="54" t="s">
        <v>92</v>
      </c>
      <c r="Z434" s="55" t="str">
        <f>IF(AND($M434="雇用", OR($R434="集中", $R434="期間内"),$N434&lt;&gt;"その他"),"担当開始日要追記",_xlfn.XLOOKUP($P434,プルダウン用!$S$3:$S$12,プルダウン用!T$3:T$12,"",0))</f>
        <v/>
      </c>
      <c r="AA434" s="55" t="str">
        <f>IF(AND($M434="雇用", OR($R434="集中", $R434="期間内"),$N434&lt;&gt;"その他"),"担当終了日要追記",_xlfn.XLOOKUP($P434,プルダウン用!$S$3:$S$12,プルダウン用!U$3:U$12,"",0))</f>
        <v/>
      </c>
      <c r="AB434" s="49"/>
      <c r="AC434" s="49"/>
      <c r="AD434" s="7"/>
      <c r="AE434" s="7"/>
      <c r="AF434" s="49"/>
      <c r="AG434" s="49"/>
      <c r="AH434" s="85" t="str">
        <f>_xlfn.XLOOKUP($AG434,プルダウン用!$AC$3:$AC$10,プルダウン用!AD$3:AD$10,"",0)</f>
        <v/>
      </c>
      <c r="AI434" s="85" t="str">
        <f>_xlfn.XLOOKUP($AG434,プルダウン用!$AC$3:$AC$10,プルダウン用!AE$3:AE$10,"",0)</f>
        <v/>
      </c>
      <c r="AJ434" s="85" t="str">
        <f>_xlfn.XLOOKUP($AG434,プルダウン用!$AC$3:$AC$10,プルダウン用!AF$3:AF$10,"",0)</f>
        <v/>
      </c>
      <c r="AK434" s="63"/>
      <c r="AL434" s="53"/>
      <c r="AM434" s="49"/>
      <c r="AN434" s="69" t="str">
        <f>IF($AM434="謝金経費に同じ",_xlfn.XLOOKUP(AG434,プルダウン用!$AQ$3:$AQ$12,プルダウン用!$AR$3:$AR$12,"",0),_xlfn.XLOOKUP($AM434,プルダウン用!$AH$3:$AH$5,プルダウン用!$AI$3:$AI$5,""))</f>
        <v/>
      </c>
      <c r="AO434" s="85" t="str">
        <f>IF($AN434="学内非常勤講師",_xlfn.XLOOKUP($N434,プルダウン用!$AW$3:$AW$7,プルダウン用!AX$3:AX$7,"",0),_xlfn.XLOOKUP($AN434,プルダウン用!$AQ$3:$AQ$12,プルダウン用!AS$3:AS$12,"",0))</f>
        <v/>
      </c>
      <c r="AP434" s="85" t="str">
        <f>IF($AN434="学内非常勤講師",_xlfn.XLOOKUP($N434,プルダウン用!$AW$3:$AW$7,プルダウン用!AY$3:AY$7,"",0),_xlfn.XLOOKUP($AN434,プルダウン用!$AQ$3:$AQ$12,プルダウン用!AT$3:AT$12,"",0))</f>
        <v/>
      </c>
      <c r="AQ434" s="85" t="str">
        <f>IF($AN434="学内非常勤講師",_xlfn.XLOOKUP($N434,プルダウン用!$AW$3:$AW$7,プルダウン用!AZ$3:AZ$7,"",0),_xlfn.XLOOKUP($AN434,プルダウン用!$AQ$3:$AQ$12,プルダウン用!AU$3:AU$12,"",0))</f>
        <v/>
      </c>
      <c r="AR434" s="79"/>
    </row>
    <row r="435" spans="2:44" ht="23.25" customHeight="1" x14ac:dyDescent="0.15">
      <c r="B435" s="54" t="str">
        <f t="shared" si="6"/>
        <v/>
      </c>
      <c r="C435" s="64"/>
      <c r="D435" s="64"/>
      <c r="E435" s="52"/>
      <c r="F435" s="52"/>
      <c r="G435" s="52"/>
      <c r="H435" s="53"/>
      <c r="I435" s="51"/>
      <c r="J435" s="7"/>
      <c r="K435" s="7"/>
      <c r="L435" s="52"/>
      <c r="M435" s="52"/>
      <c r="N435" s="49"/>
      <c r="O435" s="7"/>
      <c r="P435" s="50"/>
      <c r="Q435" s="51"/>
      <c r="R435" s="51"/>
      <c r="S435" s="48"/>
      <c r="T435" s="48"/>
      <c r="U435" s="48"/>
      <c r="V435" s="48"/>
      <c r="W435" s="48"/>
      <c r="X435" s="48"/>
      <c r="Y435" s="54" t="s">
        <v>92</v>
      </c>
      <c r="Z435" s="55" t="str">
        <f>IF(AND($M435="雇用", OR($R435="集中", $R435="期間内"),$N435&lt;&gt;"その他"),"担当開始日要追記",_xlfn.XLOOKUP($P435,プルダウン用!$S$3:$S$12,プルダウン用!T$3:T$12,"",0))</f>
        <v/>
      </c>
      <c r="AA435" s="55" t="str">
        <f>IF(AND($M435="雇用", OR($R435="集中", $R435="期間内"),$N435&lt;&gt;"その他"),"担当終了日要追記",_xlfn.XLOOKUP($P435,プルダウン用!$S$3:$S$12,プルダウン用!U$3:U$12,"",0))</f>
        <v/>
      </c>
      <c r="AB435" s="49"/>
      <c r="AC435" s="49"/>
      <c r="AD435" s="7"/>
      <c r="AE435" s="7"/>
      <c r="AF435" s="49"/>
      <c r="AG435" s="49"/>
      <c r="AH435" s="85" t="str">
        <f>_xlfn.XLOOKUP($AG435,プルダウン用!$AC$3:$AC$10,プルダウン用!AD$3:AD$10,"",0)</f>
        <v/>
      </c>
      <c r="AI435" s="85" t="str">
        <f>_xlfn.XLOOKUP($AG435,プルダウン用!$AC$3:$AC$10,プルダウン用!AE$3:AE$10,"",0)</f>
        <v/>
      </c>
      <c r="AJ435" s="85" t="str">
        <f>_xlfn.XLOOKUP($AG435,プルダウン用!$AC$3:$AC$10,プルダウン用!AF$3:AF$10,"",0)</f>
        <v/>
      </c>
      <c r="AK435" s="63"/>
      <c r="AL435" s="53"/>
      <c r="AM435" s="49"/>
      <c r="AN435" s="69" t="str">
        <f>IF($AM435="謝金経費に同じ",_xlfn.XLOOKUP(AG435,プルダウン用!$AQ$3:$AQ$12,プルダウン用!$AR$3:$AR$12,"",0),_xlfn.XLOOKUP($AM435,プルダウン用!$AH$3:$AH$5,プルダウン用!$AI$3:$AI$5,""))</f>
        <v/>
      </c>
      <c r="AO435" s="85" t="str">
        <f>IF($AN435="学内非常勤講師",_xlfn.XLOOKUP($N435,プルダウン用!$AW$3:$AW$7,プルダウン用!AX$3:AX$7,"",0),_xlfn.XLOOKUP($AN435,プルダウン用!$AQ$3:$AQ$12,プルダウン用!AS$3:AS$12,"",0))</f>
        <v/>
      </c>
      <c r="AP435" s="85" t="str">
        <f>IF($AN435="学内非常勤講師",_xlfn.XLOOKUP($N435,プルダウン用!$AW$3:$AW$7,プルダウン用!AY$3:AY$7,"",0),_xlfn.XLOOKUP($AN435,プルダウン用!$AQ$3:$AQ$12,プルダウン用!AT$3:AT$12,"",0))</f>
        <v/>
      </c>
      <c r="AQ435" s="85" t="str">
        <f>IF($AN435="学内非常勤講師",_xlfn.XLOOKUP($N435,プルダウン用!$AW$3:$AW$7,プルダウン用!AZ$3:AZ$7,"",0),_xlfn.XLOOKUP($AN435,プルダウン用!$AQ$3:$AQ$12,プルダウン用!AU$3:AU$12,"",0))</f>
        <v/>
      </c>
      <c r="AR435" s="79"/>
    </row>
    <row r="436" spans="2:44" ht="23.25" customHeight="1" x14ac:dyDescent="0.15">
      <c r="B436" s="54" t="str">
        <f t="shared" si="6"/>
        <v/>
      </c>
      <c r="C436" s="64"/>
      <c r="D436" s="64"/>
      <c r="E436" s="52"/>
      <c r="F436" s="52"/>
      <c r="G436" s="52"/>
      <c r="H436" s="53"/>
      <c r="I436" s="51"/>
      <c r="J436" s="7"/>
      <c r="K436" s="7"/>
      <c r="L436" s="52"/>
      <c r="M436" s="52"/>
      <c r="N436" s="49"/>
      <c r="O436" s="7"/>
      <c r="P436" s="50"/>
      <c r="Q436" s="51"/>
      <c r="R436" s="51"/>
      <c r="S436" s="48"/>
      <c r="T436" s="48"/>
      <c r="U436" s="48"/>
      <c r="V436" s="48"/>
      <c r="W436" s="48"/>
      <c r="X436" s="48"/>
      <c r="Y436" s="54" t="s">
        <v>92</v>
      </c>
      <c r="Z436" s="55" t="str">
        <f>IF(AND($M436="雇用", OR($R436="集中", $R436="期間内"),$N436&lt;&gt;"その他"),"担当開始日要追記",_xlfn.XLOOKUP($P436,プルダウン用!$S$3:$S$12,プルダウン用!T$3:T$12,"",0))</f>
        <v/>
      </c>
      <c r="AA436" s="55" t="str">
        <f>IF(AND($M436="雇用", OR($R436="集中", $R436="期間内"),$N436&lt;&gt;"その他"),"担当終了日要追記",_xlfn.XLOOKUP($P436,プルダウン用!$S$3:$S$12,プルダウン用!U$3:U$12,"",0))</f>
        <v/>
      </c>
      <c r="AB436" s="49"/>
      <c r="AC436" s="49"/>
      <c r="AD436" s="7"/>
      <c r="AE436" s="7"/>
      <c r="AF436" s="49"/>
      <c r="AG436" s="49"/>
      <c r="AH436" s="85" t="str">
        <f>_xlfn.XLOOKUP($AG436,プルダウン用!$AC$3:$AC$10,プルダウン用!AD$3:AD$10,"",0)</f>
        <v/>
      </c>
      <c r="AI436" s="85" t="str">
        <f>_xlfn.XLOOKUP($AG436,プルダウン用!$AC$3:$AC$10,プルダウン用!AE$3:AE$10,"",0)</f>
        <v/>
      </c>
      <c r="AJ436" s="85" t="str">
        <f>_xlfn.XLOOKUP($AG436,プルダウン用!$AC$3:$AC$10,プルダウン用!AF$3:AF$10,"",0)</f>
        <v/>
      </c>
      <c r="AK436" s="63"/>
      <c r="AL436" s="53"/>
      <c r="AM436" s="49"/>
      <c r="AN436" s="69" t="str">
        <f>IF($AM436="謝金経費に同じ",_xlfn.XLOOKUP(AG436,プルダウン用!$AQ$3:$AQ$12,プルダウン用!$AR$3:$AR$12,"",0),_xlfn.XLOOKUP($AM436,プルダウン用!$AH$3:$AH$5,プルダウン用!$AI$3:$AI$5,""))</f>
        <v/>
      </c>
      <c r="AO436" s="85" t="str">
        <f>IF($AN436="学内非常勤講師",_xlfn.XLOOKUP($N436,プルダウン用!$AW$3:$AW$7,プルダウン用!AX$3:AX$7,"",0),_xlfn.XLOOKUP($AN436,プルダウン用!$AQ$3:$AQ$12,プルダウン用!AS$3:AS$12,"",0))</f>
        <v/>
      </c>
      <c r="AP436" s="85" t="str">
        <f>IF($AN436="学内非常勤講師",_xlfn.XLOOKUP($N436,プルダウン用!$AW$3:$AW$7,プルダウン用!AY$3:AY$7,"",0),_xlfn.XLOOKUP($AN436,プルダウン用!$AQ$3:$AQ$12,プルダウン用!AT$3:AT$12,"",0))</f>
        <v/>
      </c>
      <c r="AQ436" s="85" t="str">
        <f>IF($AN436="学内非常勤講師",_xlfn.XLOOKUP($N436,プルダウン用!$AW$3:$AW$7,プルダウン用!AZ$3:AZ$7,"",0),_xlfn.XLOOKUP($AN436,プルダウン用!$AQ$3:$AQ$12,プルダウン用!AU$3:AU$12,"",0))</f>
        <v/>
      </c>
      <c r="AR436" s="79"/>
    </row>
    <row r="437" spans="2:44" ht="23.25" customHeight="1" x14ac:dyDescent="0.15">
      <c r="B437" s="54" t="str">
        <f t="shared" si="6"/>
        <v/>
      </c>
      <c r="C437" s="64"/>
      <c r="D437" s="64"/>
      <c r="E437" s="52"/>
      <c r="F437" s="52"/>
      <c r="G437" s="52"/>
      <c r="H437" s="53"/>
      <c r="I437" s="51"/>
      <c r="J437" s="7"/>
      <c r="K437" s="7"/>
      <c r="L437" s="52"/>
      <c r="M437" s="52"/>
      <c r="N437" s="49"/>
      <c r="O437" s="7"/>
      <c r="P437" s="50"/>
      <c r="Q437" s="51"/>
      <c r="R437" s="51"/>
      <c r="S437" s="48"/>
      <c r="T437" s="48"/>
      <c r="U437" s="48"/>
      <c r="V437" s="48"/>
      <c r="W437" s="48"/>
      <c r="X437" s="48"/>
      <c r="Y437" s="54" t="s">
        <v>92</v>
      </c>
      <c r="Z437" s="55" t="str">
        <f>IF(AND($M437="雇用", OR($R437="集中", $R437="期間内"),$N437&lt;&gt;"その他"),"担当開始日要追記",_xlfn.XLOOKUP($P437,プルダウン用!$S$3:$S$12,プルダウン用!T$3:T$12,"",0))</f>
        <v/>
      </c>
      <c r="AA437" s="55" t="str">
        <f>IF(AND($M437="雇用", OR($R437="集中", $R437="期間内"),$N437&lt;&gt;"その他"),"担当終了日要追記",_xlfn.XLOOKUP($P437,プルダウン用!$S$3:$S$12,プルダウン用!U$3:U$12,"",0))</f>
        <v/>
      </c>
      <c r="AB437" s="49"/>
      <c r="AC437" s="49"/>
      <c r="AD437" s="7"/>
      <c r="AE437" s="7"/>
      <c r="AF437" s="49"/>
      <c r="AG437" s="49"/>
      <c r="AH437" s="85" t="str">
        <f>_xlfn.XLOOKUP($AG437,プルダウン用!$AC$3:$AC$10,プルダウン用!AD$3:AD$10,"",0)</f>
        <v/>
      </c>
      <c r="AI437" s="85" t="str">
        <f>_xlfn.XLOOKUP($AG437,プルダウン用!$AC$3:$AC$10,プルダウン用!AE$3:AE$10,"",0)</f>
        <v/>
      </c>
      <c r="AJ437" s="85" t="str">
        <f>_xlfn.XLOOKUP($AG437,プルダウン用!$AC$3:$AC$10,プルダウン用!AF$3:AF$10,"",0)</f>
        <v/>
      </c>
      <c r="AK437" s="63"/>
      <c r="AL437" s="53"/>
      <c r="AM437" s="49"/>
      <c r="AN437" s="69" t="str">
        <f>IF($AM437="謝金経費に同じ",_xlfn.XLOOKUP(AG437,プルダウン用!$AQ$3:$AQ$12,プルダウン用!$AR$3:$AR$12,"",0),_xlfn.XLOOKUP($AM437,プルダウン用!$AH$3:$AH$5,プルダウン用!$AI$3:$AI$5,""))</f>
        <v/>
      </c>
      <c r="AO437" s="85" t="str">
        <f>IF($AN437="学内非常勤講師",_xlfn.XLOOKUP($N437,プルダウン用!$AW$3:$AW$7,プルダウン用!AX$3:AX$7,"",0),_xlfn.XLOOKUP($AN437,プルダウン用!$AQ$3:$AQ$12,プルダウン用!AS$3:AS$12,"",0))</f>
        <v/>
      </c>
      <c r="AP437" s="85" t="str">
        <f>IF($AN437="学内非常勤講師",_xlfn.XLOOKUP($N437,プルダウン用!$AW$3:$AW$7,プルダウン用!AY$3:AY$7,"",0),_xlfn.XLOOKUP($AN437,プルダウン用!$AQ$3:$AQ$12,プルダウン用!AT$3:AT$12,"",0))</f>
        <v/>
      </c>
      <c r="AQ437" s="85" t="str">
        <f>IF($AN437="学内非常勤講師",_xlfn.XLOOKUP($N437,プルダウン用!$AW$3:$AW$7,プルダウン用!AZ$3:AZ$7,"",0),_xlfn.XLOOKUP($AN437,プルダウン用!$AQ$3:$AQ$12,プルダウン用!AU$3:AU$12,"",0))</f>
        <v/>
      </c>
      <c r="AR437" s="79"/>
    </row>
    <row r="438" spans="2:44" ht="23.25" customHeight="1" x14ac:dyDescent="0.15">
      <c r="B438" s="54" t="str">
        <f t="shared" si="6"/>
        <v/>
      </c>
      <c r="C438" s="64"/>
      <c r="D438" s="64"/>
      <c r="E438" s="52"/>
      <c r="F438" s="52"/>
      <c r="G438" s="52"/>
      <c r="H438" s="53"/>
      <c r="I438" s="51"/>
      <c r="J438" s="7"/>
      <c r="K438" s="7"/>
      <c r="L438" s="52"/>
      <c r="M438" s="52"/>
      <c r="N438" s="49"/>
      <c r="O438" s="7"/>
      <c r="P438" s="50"/>
      <c r="Q438" s="51"/>
      <c r="R438" s="51"/>
      <c r="S438" s="48"/>
      <c r="T438" s="48"/>
      <c r="U438" s="48"/>
      <c r="V438" s="48"/>
      <c r="W438" s="48"/>
      <c r="X438" s="48"/>
      <c r="Y438" s="54" t="s">
        <v>92</v>
      </c>
      <c r="Z438" s="55" t="str">
        <f>IF(AND($M438="雇用", OR($R438="集中", $R438="期間内"),$N438&lt;&gt;"その他"),"担当開始日要追記",_xlfn.XLOOKUP($P438,プルダウン用!$S$3:$S$12,プルダウン用!T$3:T$12,"",0))</f>
        <v/>
      </c>
      <c r="AA438" s="55" t="str">
        <f>IF(AND($M438="雇用", OR($R438="集中", $R438="期間内"),$N438&lt;&gt;"その他"),"担当終了日要追記",_xlfn.XLOOKUP($P438,プルダウン用!$S$3:$S$12,プルダウン用!U$3:U$12,"",0))</f>
        <v/>
      </c>
      <c r="AB438" s="49"/>
      <c r="AC438" s="49"/>
      <c r="AD438" s="7"/>
      <c r="AE438" s="7"/>
      <c r="AF438" s="49"/>
      <c r="AG438" s="49"/>
      <c r="AH438" s="85" t="str">
        <f>_xlfn.XLOOKUP($AG438,プルダウン用!$AC$3:$AC$10,プルダウン用!AD$3:AD$10,"",0)</f>
        <v/>
      </c>
      <c r="AI438" s="85" t="str">
        <f>_xlfn.XLOOKUP($AG438,プルダウン用!$AC$3:$AC$10,プルダウン用!AE$3:AE$10,"",0)</f>
        <v/>
      </c>
      <c r="AJ438" s="85" t="str">
        <f>_xlfn.XLOOKUP($AG438,プルダウン用!$AC$3:$AC$10,プルダウン用!AF$3:AF$10,"",0)</f>
        <v/>
      </c>
      <c r="AK438" s="63"/>
      <c r="AL438" s="53"/>
      <c r="AM438" s="49"/>
      <c r="AN438" s="69" t="str">
        <f>IF($AM438="謝金経費に同じ",_xlfn.XLOOKUP(AG438,プルダウン用!$AQ$3:$AQ$12,プルダウン用!$AR$3:$AR$12,"",0),_xlfn.XLOOKUP($AM438,プルダウン用!$AH$3:$AH$5,プルダウン用!$AI$3:$AI$5,""))</f>
        <v/>
      </c>
      <c r="AO438" s="85" t="str">
        <f>IF($AN438="学内非常勤講師",_xlfn.XLOOKUP($N438,プルダウン用!$AW$3:$AW$7,プルダウン用!AX$3:AX$7,"",0),_xlfn.XLOOKUP($AN438,プルダウン用!$AQ$3:$AQ$12,プルダウン用!AS$3:AS$12,"",0))</f>
        <v/>
      </c>
      <c r="AP438" s="85" t="str">
        <f>IF($AN438="学内非常勤講師",_xlfn.XLOOKUP($N438,プルダウン用!$AW$3:$AW$7,プルダウン用!AY$3:AY$7,"",0),_xlfn.XLOOKUP($AN438,プルダウン用!$AQ$3:$AQ$12,プルダウン用!AT$3:AT$12,"",0))</f>
        <v/>
      </c>
      <c r="AQ438" s="85" t="str">
        <f>IF($AN438="学内非常勤講師",_xlfn.XLOOKUP($N438,プルダウン用!$AW$3:$AW$7,プルダウン用!AZ$3:AZ$7,"",0),_xlfn.XLOOKUP($AN438,プルダウン用!$AQ$3:$AQ$12,プルダウン用!AU$3:AU$12,"",0))</f>
        <v/>
      </c>
      <c r="AR438" s="79"/>
    </row>
    <row r="439" spans="2:44" ht="23.25" customHeight="1" x14ac:dyDescent="0.15">
      <c r="B439" s="54" t="str">
        <f t="shared" si="6"/>
        <v/>
      </c>
      <c r="C439" s="64"/>
      <c r="D439" s="64"/>
      <c r="E439" s="52"/>
      <c r="F439" s="52"/>
      <c r="G439" s="52"/>
      <c r="H439" s="53"/>
      <c r="I439" s="51"/>
      <c r="J439" s="7"/>
      <c r="K439" s="7"/>
      <c r="L439" s="52"/>
      <c r="M439" s="52"/>
      <c r="N439" s="49"/>
      <c r="O439" s="7"/>
      <c r="P439" s="50"/>
      <c r="Q439" s="51"/>
      <c r="R439" s="51"/>
      <c r="S439" s="48"/>
      <c r="T439" s="48"/>
      <c r="U439" s="48"/>
      <c r="V439" s="48"/>
      <c r="W439" s="48"/>
      <c r="X439" s="48"/>
      <c r="Y439" s="54" t="s">
        <v>92</v>
      </c>
      <c r="Z439" s="55" t="str">
        <f>IF(AND($M439="雇用", OR($R439="集中", $R439="期間内"),$N439&lt;&gt;"その他"),"担当開始日要追記",_xlfn.XLOOKUP($P439,プルダウン用!$S$3:$S$12,プルダウン用!T$3:T$12,"",0))</f>
        <v/>
      </c>
      <c r="AA439" s="55" t="str">
        <f>IF(AND($M439="雇用", OR($R439="集中", $R439="期間内"),$N439&lt;&gt;"その他"),"担当終了日要追記",_xlfn.XLOOKUP($P439,プルダウン用!$S$3:$S$12,プルダウン用!U$3:U$12,"",0))</f>
        <v/>
      </c>
      <c r="AB439" s="49"/>
      <c r="AC439" s="49"/>
      <c r="AD439" s="7"/>
      <c r="AE439" s="7"/>
      <c r="AF439" s="49"/>
      <c r="AG439" s="49"/>
      <c r="AH439" s="85" t="str">
        <f>_xlfn.XLOOKUP($AG439,プルダウン用!$AC$3:$AC$10,プルダウン用!AD$3:AD$10,"",0)</f>
        <v/>
      </c>
      <c r="AI439" s="85" t="str">
        <f>_xlfn.XLOOKUP($AG439,プルダウン用!$AC$3:$AC$10,プルダウン用!AE$3:AE$10,"",0)</f>
        <v/>
      </c>
      <c r="AJ439" s="85" t="str">
        <f>_xlfn.XLOOKUP($AG439,プルダウン用!$AC$3:$AC$10,プルダウン用!AF$3:AF$10,"",0)</f>
        <v/>
      </c>
      <c r="AK439" s="63"/>
      <c r="AL439" s="53"/>
      <c r="AM439" s="49"/>
      <c r="AN439" s="69" t="str">
        <f>IF($AM439="謝金経費に同じ",_xlfn.XLOOKUP(AG439,プルダウン用!$AQ$3:$AQ$12,プルダウン用!$AR$3:$AR$12,"",0),_xlfn.XLOOKUP($AM439,プルダウン用!$AH$3:$AH$5,プルダウン用!$AI$3:$AI$5,""))</f>
        <v/>
      </c>
      <c r="AO439" s="85" t="str">
        <f>IF($AN439="学内非常勤講師",_xlfn.XLOOKUP($N439,プルダウン用!$AW$3:$AW$7,プルダウン用!AX$3:AX$7,"",0),_xlfn.XLOOKUP($AN439,プルダウン用!$AQ$3:$AQ$12,プルダウン用!AS$3:AS$12,"",0))</f>
        <v/>
      </c>
      <c r="AP439" s="85" t="str">
        <f>IF($AN439="学内非常勤講師",_xlfn.XLOOKUP($N439,プルダウン用!$AW$3:$AW$7,プルダウン用!AY$3:AY$7,"",0),_xlfn.XLOOKUP($AN439,プルダウン用!$AQ$3:$AQ$12,プルダウン用!AT$3:AT$12,"",0))</f>
        <v/>
      </c>
      <c r="AQ439" s="85" t="str">
        <f>IF($AN439="学内非常勤講師",_xlfn.XLOOKUP($N439,プルダウン用!$AW$3:$AW$7,プルダウン用!AZ$3:AZ$7,"",0),_xlfn.XLOOKUP($AN439,プルダウン用!$AQ$3:$AQ$12,プルダウン用!AU$3:AU$12,"",0))</f>
        <v/>
      </c>
      <c r="AR439" s="79"/>
    </row>
    <row r="440" spans="2:44" ht="23.25" customHeight="1" x14ac:dyDescent="0.15">
      <c r="B440" s="54" t="str">
        <f t="shared" si="6"/>
        <v/>
      </c>
      <c r="C440" s="64"/>
      <c r="D440" s="64"/>
      <c r="E440" s="52"/>
      <c r="F440" s="52"/>
      <c r="G440" s="52"/>
      <c r="H440" s="53"/>
      <c r="I440" s="51"/>
      <c r="J440" s="7"/>
      <c r="K440" s="7"/>
      <c r="L440" s="52"/>
      <c r="M440" s="52"/>
      <c r="N440" s="49"/>
      <c r="O440" s="7"/>
      <c r="P440" s="50"/>
      <c r="Q440" s="51"/>
      <c r="R440" s="51"/>
      <c r="S440" s="48"/>
      <c r="T440" s="48"/>
      <c r="U440" s="48"/>
      <c r="V440" s="48"/>
      <c r="W440" s="48"/>
      <c r="X440" s="48"/>
      <c r="Y440" s="54" t="s">
        <v>92</v>
      </c>
      <c r="Z440" s="55" t="str">
        <f>IF(AND($M440="雇用", OR($R440="集中", $R440="期間内"),$N440&lt;&gt;"その他"),"担当開始日要追記",_xlfn.XLOOKUP($P440,プルダウン用!$S$3:$S$12,プルダウン用!T$3:T$12,"",0))</f>
        <v/>
      </c>
      <c r="AA440" s="55" t="str">
        <f>IF(AND($M440="雇用", OR($R440="集中", $R440="期間内"),$N440&lt;&gt;"その他"),"担当終了日要追記",_xlfn.XLOOKUP($P440,プルダウン用!$S$3:$S$12,プルダウン用!U$3:U$12,"",0))</f>
        <v/>
      </c>
      <c r="AB440" s="49"/>
      <c r="AC440" s="49"/>
      <c r="AD440" s="7"/>
      <c r="AE440" s="7"/>
      <c r="AF440" s="49"/>
      <c r="AG440" s="49"/>
      <c r="AH440" s="85" t="str">
        <f>_xlfn.XLOOKUP($AG440,プルダウン用!$AC$3:$AC$10,プルダウン用!AD$3:AD$10,"",0)</f>
        <v/>
      </c>
      <c r="AI440" s="85" t="str">
        <f>_xlfn.XLOOKUP($AG440,プルダウン用!$AC$3:$AC$10,プルダウン用!AE$3:AE$10,"",0)</f>
        <v/>
      </c>
      <c r="AJ440" s="85" t="str">
        <f>_xlfn.XLOOKUP($AG440,プルダウン用!$AC$3:$AC$10,プルダウン用!AF$3:AF$10,"",0)</f>
        <v/>
      </c>
      <c r="AK440" s="63"/>
      <c r="AL440" s="53"/>
      <c r="AM440" s="49"/>
      <c r="AN440" s="69" t="str">
        <f>IF($AM440="謝金経費に同じ",_xlfn.XLOOKUP(AG440,プルダウン用!$AQ$3:$AQ$12,プルダウン用!$AR$3:$AR$12,"",0),_xlfn.XLOOKUP($AM440,プルダウン用!$AH$3:$AH$5,プルダウン用!$AI$3:$AI$5,""))</f>
        <v/>
      </c>
      <c r="AO440" s="85" t="str">
        <f>IF($AN440="学内非常勤講師",_xlfn.XLOOKUP($N440,プルダウン用!$AW$3:$AW$7,プルダウン用!AX$3:AX$7,"",0),_xlfn.XLOOKUP($AN440,プルダウン用!$AQ$3:$AQ$12,プルダウン用!AS$3:AS$12,"",0))</f>
        <v/>
      </c>
      <c r="AP440" s="85" t="str">
        <f>IF($AN440="学内非常勤講師",_xlfn.XLOOKUP($N440,プルダウン用!$AW$3:$AW$7,プルダウン用!AY$3:AY$7,"",0),_xlfn.XLOOKUP($AN440,プルダウン用!$AQ$3:$AQ$12,プルダウン用!AT$3:AT$12,"",0))</f>
        <v/>
      </c>
      <c r="AQ440" s="85" t="str">
        <f>IF($AN440="学内非常勤講師",_xlfn.XLOOKUP($N440,プルダウン用!$AW$3:$AW$7,プルダウン用!AZ$3:AZ$7,"",0),_xlfn.XLOOKUP($AN440,プルダウン用!$AQ$3:$AQ$12,プルダウン用!AU$3:AU$12,"",0))</f>
        <v/>
      </c>
      <c r="AR440" s="79"/>
    </row>
    <row r="441" spans="2:44" ht="23.25" customHeight="1" x14ac:dyDescent="0.15">
      <c r="B441" s="54" t="str">
        <f t="shared" si="6"/>
        <v/>
      </c>
      <c r="C441" s="64"/>
      <c r="D441" s="64"/>
      <c r="E441" s="52"/>
      <c r="F441" s="52"/>
      <c r="G441" s="52"/>
      <c r="H441" s="53"/>
      <c r="I441" s="51"/>
      <c r="J441" s="7"/>
      <c r="K441" s="7"/>
      <c r="L441" s="52"/>
      <c r="M441" s="52"/>
      <c r="N441" s="49"/>
      <c r="O441" s="7"/>
      <c r="P441" s="50"/>
      <c r="Q441" s="51"/>
      <c r="R441" s="51"/>
      <c r="S441" s="48"/>
      <c r="T441" s="48"/>
      <c r="U441" s="48"/>
      <c r="V441" s="48"/>
      <c r="W441" s="48"/>
      <c r="X441" s="48"/>
      <c r="Y441" s="54" t="s">
        <v>92</v>
      </c>
      <c r="Z441" s="55" t="str">
        <f>IF(AND($M441="雇用", OR($R441="集中", $R441="期間内"),$N441&lt;&gt;"その他"),"担当開始日要追記",_xlfn.XLOOKUP($P441,プルダウン用!$S$3:$S$12,プルダウン用!T$3:T$12,"",0))</f>
        <v/>
      </c>
      <c r="AA441" s="55" t="str">
        <f>IF(AND($M441="雇用", OR($R441="集中", $R441="期間内"),$N441&lt;&gt;"その他"),"担当終了日要追記",_xlfn.XLOOKUP($P441,プルダウン用!$S$3:$S$12,プルダウン用!U$3:U$12,"",0))</f>
        <v/>
      </c>
      <c r="AB441" s="49"/>
      <c r="AC441" s="49"/>
      <c r="AD441" s="7"/>
      <c r="AE441" s="7"/>
      <c r="AF441" s="49"/>
      <c r="AG441" s="49"/>
      <c r="AH441" s="85" t="str">
        <f>_xlfn.XLOOKUP($AG441,プルダウン用!$AC$3:$AC$10,プルダウン用!AD$3:AD$10,"",0)</f>
        <v/>
      </c>
      <c r="AI441" s="85" t="str">
        <f>_xlfn.XLOOKUP($AG441,プルダウン用!$AC$3:$AC$10,プルダウン用!AE$3:AE$10,"",0)</f>
        <v/>
      </c>
      <c r="AJ441" s="85" t="str">
        <f>_xlfn.XLOOKUP($AG441,プルダウン用!$AC$3:$AC$10,プルダウン用!AF$3:AF$10,"",0)</f>
        <v/>
      </c>
      <c r="AK441" s="63"/>
      <c r="AL441" s="53"/>
      <c r="AM441" s="49"/>
      <c r="AN441" s="69" t="str">
        <f>IF($AM441="謝金経費に同じ",_xlfn.XLOOKUP(AG441,プルダウン用!$AQ$3:$AQ$12,プルダウン用!$AR$3:$AR$12,"",0),_xlfn.XLOOKUP($AM441,プルダウン用!$AH$3:$AH$5,プルダウン用!$AI$3:$AI$5,""))</f>
        <v/>
      </c>
      <c r="AO441" s="85" t="str">
        <f>IF($AN441="学内非常勤講師",_xlfn.XLOOKUP($N441,プルダウン用!$AW$3:$AW$7,プルダウン用!AX$3:AX$7,"",0),_xlfn.XLOOKUP($AN441,プルダウン用!$AQ$3:$AQ$12,プルダウン用!AS$3:AS$12,"",0))</f>
        <v/>
      </c>
      <c r="AP441" s="85" t="str">
        <f>IF($AN441="学内非常勤講師",_xlfn.XLOOKUP($N441,プルダウン用!$AW$3:$AW$7,プルダウン用!AY$3:AY$7,"",0),_xlfn.XLOOKUP($AN441,プルダウン用!$AQ$3:$AQ$12,プルダウン用!AT$3:AT$12,"",0))</f>
        <v/>
      </c>
      <c r="AQ441" s="85" t="str">
        <f>IF($AN441="学内非常勤講師",_xlfn.XLOOKUP($N441,プルダウン用!$AW$3:$AW$7,プルダウン用!AZ$3:AZ$7,"",0),_xlfn.XLOOKUP($AN441,プルダウン用!$AQ$3:$AQ$12,プルダウン用!AU$3:AU$12,"",0))</f>
        <v/>
      </c>
      <c r="AR441" s="79"/>
    </row>
    <row r="442" spans="2:44" ht="23.25" customHeight="1" x14ac:dyDescent="0.15">
      <c r="B442" s="54" t="str">
        <f t="shared" si="6"/>
        <v/>
      </c>
      <c r="C442" s="64"/>
      <c r="D442" s="64"/>
      <c r="E442" s="52"/>
      <c r="F442" s="52"/>
      <c r="G442" s="52"/>
      <c r="H442" s="53"/>
      <c r="I442" s="51"/>
      <c r="J442" s="7"/>
      <c r="K442" s="7"/>
      <c r="L442" s="52"/>
      <c r="M442" s="52"/>
      <c r="N442" s="49"/>
      <c r="O442" s="7"/>
      <c r="P442" s="50"/>
      <c r="Q442" s="51"/>
      <c r="R442" s="51"/>
      <c r="S442" s="48"/>
      <c r="T442" s="48"/>
      <c r="U442" s="48"/>
      <c r="V442" s="48"/>
      <c r="W442" s="48"/>
      <c r="X442" s="48"/>
      <c r="Y442" s="54" t="s">
        <v>92</v>
      </c>
      <c r="Z442" s="55" t="str">
        <f>IF(AND($M442="雇用", OR($R442="集中", $R442="期間内"),$N442&lt;&gt;"その他"),"担当開始日要追記",_xlfn.XLOOKUP($P442,プルダウン用!$S$3:$S$12,プルダウン用!T$3:T$12,"",0))</f>
        <v/>
      </c>
      <c r="AA442" s="55" t="str">
        <f>IF(AND($M442="雇用", OR($R442="集中", $R442="期間内"),$N442&lt;&gt;"その他"),"担当終了日要追記",_xlfn.XLOOKUP($P442,プルダウン用!$S$3:$S$12,プルダウン用!U$3:U$12,"",0))</f>
        <v/>
      </c>
      <c r="AB442" s="49"/>
      <c r="AC442" s="49"/>
      <c r="AD442" s="7"/>
      <c r="AE442" s="7"/>
      <c r="AF442" s="49"/>
      <c r="AG442" s="49"/>
      <c r="AH442" s="85" t="str">
        <f>_xlfn.XLOOKUP($AG442,プルダウン用!$AC$3:$AC$10,プルダウン用!AD$3:AD$10,"",0)</f>
        <v/>
      </c>
      <c r="AI442" s="85" t="str">
        <f>_xlfn.XLOOKUP($AG442,プルダウン用!$AC$3:$AC$10,プルダウン用!AE$3:AE$10,"",0)</f>
        <v/>
      </c>
      <c r="AJ442" s="85" t="str">
        <f>_xlfn.XLOOKUP($AG442,プルダウン用!$AC$3:$AC$10,プルダウン用!AF$3:AF$10,"",0)</f>
        <v/>
      </c>
      <c r="AK442" s="63"/>
      <c r="AL442" s="53"/>
      <c r="AM442" s="49"/>
      <c r="AN442" s="69" t="str">
        <f>IF($AM442="謝金経費に同じ",_xlfn.XLOOKUP(AG442,プルダウン用!$AQ$3:$AQ$12,プルダウン用!$AR$3:$AR$12,"",0),_xlfn.XLOOKUP($AM442,プルダウン用!$AH$3:$AH$5,プルダウン用!$AI$3:$AI$5,""))</f>
        <v/>
      </c>
      <c r="AO442" s="85" t="str">
        <f>IF($AN442="学内非常勤講師",_xlfn.XLOOKUP($N442,プルダウン用!$AW$3:$AW$7,プルダウン用!AX$3:AX$7,"",0),_xlfn.XLOOKUP($AN442,プルダウン用!$AQ$3:$AQ$12,プルダウン用!AS$3:AS$12,"",0))</f>
        <v/>
      </c>
      <c r="AP442" s="85" t="str">
        <f>IF($AN442="学内非常勤講師",_xlfn.XLOOKUP($N442,プルダウン用!$AW$3:$AW$7,プルダウン用!AY$3:AY$7,"",0),_xlfn.XLOOKUP($AN442,プルダウン用!$AQ$3:$AQ$12,プルダウン用!AT$3:AT$12,"",0))</f>
        <v/>
      </c>
      <c r="AQ442" s="85" t="str">
        <f>IF($AN442="学内非常勤講師",_xlfn.XLOOKUP($N442,プルダウン用!$AW$3:$AW$7,プルダウン用!AZ$3:AZ$7,"",0),_xlfn.XLOOKUP($AN442,プルダウン用!$AQ$3:$AQ$12,プルダウン用!AU$3:AU$12,"",0))</f>
        <v/>
      </c>
      <c r="AR442" s="79"/>
    </row>
    <row r="443" spans="2:44" ht="23.25" customHeight="1" x14ac:dyDescent="0.15">
      <c r="B443" s="54" t="str">
        <f t="shared" si="6"/>
        <v/>
      </c>
      <c r="C443" s="64"/>
      <c r="D443" s="64"/>
      <c r="E443" s="52"/>
      <c r="F443" s="52"/>
      <c r="G443" s="52"/>
      <c r="H443" s="53"/>
      <c r="I443" s="51"/>
      <c r="J443" s="7"/>
      <c r="K443" s="7"/>
      <c r="L443" s="52"/>
      <c r="M443" s="52"/>
      <c r="N443" s="49"/>
      <c r="O443" s="7"/>
      <c r="P443" s="50"/>
      <c r="Q443" s="51"/>
      <c r="R443" s="51"/>
      <c r="S443" s="48"/>
      <c r="T443" s="48"/>
      <c r="U443" s="48"/>
      <c r="V443" s="48"/>
      <c r="W443" s="48"/>
      <c r="X443" s="48"/>
      <c r="Y443" s="54" t="s">
        <v>92</v>
      </c>
      <c r="Z443" s="55" t="str">
        <f>IF(AND($M443="雇用", OR($R443="集中", $R443="期間内"),$N443&lt;&gt;"その他"),"担当開始日要追記",_xlfn.XLOOKUP($P443,プルダウン用!$S$3:$S$12,プルダウン用!T$3:T$12,"",0))</f>
        <v/>
      </c>
      <c r="AA443" s="55" t="str">
        <f>IF(AND($M443="雇用", OR($R443="集中", $R443="期間内"),$N443&lt;&gt;"その他"),"担当終了日要追記",_xlfn.XLOOKUP($P443,プルダウン用!$S$3:$S$12,プルダウン用!U$3:U$12,"",0))</f>
        <v/>
      </c>
      <c r="AB443" s="49"/>
      <c r="AC443" s="49"/>
      <c r="AD443" s="7"/>
      <c r="AE443" s="7"/>
      <c r="AF443" s="49"/>
      <c r="AG443" s="49"/>
      <c r="AH443" s="85" t="str">
        <f>_xlfn.XLOOKUP($AG443,プルダウン用!$AC$3:$AC$10,プルダウン用!AD$3:AD$10,"",0)</f>
        <v/>
      </c>
      <c r="AI443" s="85" t="str">
        <f>_xlfn.XLOOKUP($AG443,プルダウン用!$AC$3:$AC$10,プルダウン用!AE$3:AE$10,"",0)</f>
        <v/>
      </c>
      <c r="AJ443" s="85" t="str">
        <f>_xlfn.XLOOKUP($AG443,プルダウン用!$AC$3:$AC$10,プルダウン用!AF$3:AF$10,"",0)</f>
        <v/>
      </c>
      <c r="AK443" s="63"/>
      <c r="AL443" s="53"/>
      <c r="AM443" s="49"/>
      <c r="AN443" s="69" t="str">
        <f>IF($AM443="謝金経費に同じ",_xlfn.XLOOKUP(AG443,プルダウン用!$AQ$3:$AQ$12,プルダウン用!$AR$3:$AR$12,"",0),_xlfn.XLOOKUP($AM443,プルダウン用!$AH$3:$AH$5,プルダウン用!$AI$3:$AI$5,""))</f>
        <v/>
      </c>
      <c r="AO443" s="85" t="str">
        <f>IF($AN443="学内非常勤講師",_xlfn.XLOOKUP($N443,プルダウン用!$AW$3:$AW$7,プルダウン用!AX$3:AX$7,"",0),_xlfn.XLOOKUP($AN443,プルダウン用!$AQ$3:$AQ$12,プルダウン用!AS$3:AS$12,"",0))</f>
        <v/>
      </c>
      <c r="AP443" s="85" t="str">
        <f>IF($AN443="学内非常勤講師",_xlfn.XLOOKUP($N443,プルダウン用!$AW$3:$AW$7,プルダウン用!AY$3:AY$7,"",0),_xlfn.XLOOKUP($AN443,プルダウン用!$AQ$3:$AQ$12,プルダウン用!AT$3:AT$12,"",0))</f>
        <v/>
      </c>
      <c r="AQ443" s="85" t="str">
        <f>IF($AN443="学内非常勤講師",_xlfn.XLOOKUP($N443,プルダウン用!$AW$3:$AW$7,プルダウン用!AZ$3:AZ$7,"",0),_xlfn.XLOOKUP($AN443,プルダウン用!$AQ$3:$AQ$12,プルダウン用!AU$3:AU$12,"",0))</f>
        <v/>
      </c>
      <c r="AR443" s="79"/>
    </row>
    <row r="444" spans="2:44" ht="23.25" customHeight="1" x14ac:dyDescent="0.15">
      <c r="B444" s="54" t="str">
        <f t="shared" si="6"/>
        <v/>
      </c>
      <c r="C444" s="64"/>
      <c r="D444" s="64"/>
      <c r="E444" s="52"/>
      <c r="F444" s="52"/>
      <c r="G444" s="52"/>
      <c r="H444" s="53"/>
      <c r="I444" s="51"/>
      <c r="J444" s="7"/>
      <c r="K444" s="7"/>
      <c r="L444" s="52"/>
      <c r="M444" s="52"/>
      <c r="N444" s="49"/>
      <c r="O444" s="7"/>
      <c r="P444" s="50"/>
      <c r="Q444" s="51"/>
      <c r="R444" s="51"/>
      <c r="S444" s="48"/>
      <c r="T444" s="48"/>
      <c r="U444" s="48"/>
      <c r="V444" s="48"/>
      <c r="W444" s="48"/>
      <c r="X444" s="48"/>
      <c r="Y444" s="54" t="s">
        <v>92</v>
      </c>
      <c r="Z444" s="55" t="str">
        <f>IF(AND($M444="雇用", OR($R444="集中", $R444="期間内"),$N444&lt;&gt;"その他"),"担当開始日要追記",_xlfn.XLOOKUP($P444,プルダウン用!$S$3:$S$12,プルダウン用!T$3:T$12,"",0))</f>
        <v/>
      </c>
      <c r="AA444" s="55" t="str">
        <f>IF(AND($M444="雇用", OR($R444="集中", $R444="期間内"),$N444&lt;&gt;"その他"),"担当終了日要追記",_xlfn.XLOOKUP($P444,プルダウン用!$S$3:$S$12,プルダウン用!U$3:U$12,"",0))</f>
        <v/>
      </c>
      <c r="AB444" s="49"/>
      <c r="AC444" s="49"/>
      <c r="AD444" s="7"/>
      <c r="AE444" s="7"/>
      <c r="AF444" s="49"/>
      <c r="AG444" s="49"/>
      <c r="AH444" s="85" t="str">
        <f>_xlfn.XLOOKUP($AG444,プルダウン用!$AC$3:$AC$10,プルダウン用!AD$3:AD$10,"",0)</f>
        <v/>
      </c>
      <c r="AI444" s="85" t="str">
        <f>_xlfn.XLOOKUP($AG444,プルダウン用!$AC$3:$AC$10,プルダウン用!AE$3:AE$10,"",0)</f>
        <v/>
      </c>
      <c r="AJ444" s="85" t="str">
        <f>_xlfn.XLOOKUP($AG444,プルダウン用!$AC$3:$AC$10,プルダウン用!AF$3:AF$10,"",0)</f>
        <v/>
      </c>
      <c r="AK444" s="63"/>
      <c r="AL444" s="53"/>
      <c r="AM444" s="49"/>
      <c r="AN444" s="69" t="str">
        <f>IF($AM444="謝金経費に同じ",_xlfn.XLOOKUP(AG444,プルダウン用!$AQ$3:$AQ$12,プルダウン用!$AR$3:$AR$12,"",0),_xlfn.XLOOKUP($AM444,プルダウン用!$AH$3:$AH$5,プルダウン用!$AI$3:$AI$5,""))</f>
        <v/>
      </c>
      <c r="AO444" s="85" t="str">
        <f>IF($AN444="学内非常勤講師",_xlfn.XLOOKUP($N444,プルダウン用!$AW$3:$AW$7,プルダウン用!AX$3:AX$7,"",0),_xlfn.XLOOKUP($AN444,プルダウン用!$AQ$3:$AQ$12,プルダウン用!AS$3:AS$12,"",0))</f>
        <v/>
      </c>
      <c r="AP444" s="85" t="str">
        <f>IF($AN444="学内非常勤講師",_xlfn.XLOOKUP($N444,プルダウン用!$AW$3:$AW$7,プルダウン用!AY$3:AY$7,"",0),_xlfn.XLOOKUP($AN444,プルダウン用!$AQ$3:$AQ$12,プルダウン用!AT$3:AT$12,"",0))</f>
        <v/>
      </c>
      <c r="AQ444" s="85" t="str">
        <f>IF($AN444="学内非常勤講師",_xlfn.XLOOKUP($N444,プルダウン用!$AW$3:$AW$7,プルダウン用!AZ$3:AZ$7,"",0),_xlfn.XLOOKUP($AN444,プルダウン用!$AQ$3:$AQ$12,プルダウン用!AU$3:AU$12,"",0))</f>
        <v/>
      </c>
      <c r="AR444" s="79"/>
    </row>
    <row r="445" spans="2:44" ht="23.25" customHeight="1" x14ac:dyDescent="0.15">
      <c r="B445" s="54" t="str">
        <f t="shared" si="6"/>
        <v/>
      </c>
      <c r="C445" s="64"/>
      <c r="D445" s="64"/>
      <c r="E445" s="52"/>
      <c r="F445" s="52"/>
      <c r="G445" s="52"/>
      <c r="H445" s="53"/>
      <c r="I445" s="51"/>
      <c r="J445" s="7"/>
      <c r="K445" s="7"/>
      <c r="L445" s="52"/>
      <c r="M445" s="52"/>
      <c r="N445" s="49"/>
      <c r="O445" s="7"/>
      <c r="P445" s="50"/>
      <c r="Q445" s="51"/>
      <c r="R445" s="51"/>
      <c r="S445" s="48"/>
      <c r="T445" s="48"/>
      <c r="U445" s="48"/>
      <c r="V445" s="48"/>
      <c r="W445" s="48"/>
      <c r="X445" s="48"/>
      <c r="Y445" s="54" t="s">
        <v>92</v>
      </c>
      <c r="Z445" s="55" t="str">
        <f>IF(AND($M445="雇用", OR($R445="集中", $R445="期間内"),$N445&lt;&gt;"その他"),"担当開始日要追記",_xlfn.XLOOKUP($P445,プルダウン用!$S$3:$S$12,プルダウン用!T$3:T$12,"",0))</f>
        <v/>
      </c>
      <c r="AA445" s="55" t="str">
        <f>IF(AND($M445="雇用", OR($R445="集中", $R445="期間内"),$N445&lt;&gt;"その他"),"担当終了日要追記",_xlfn.XLOOKUP($P445,プルダウン用!$S$3:$S$12,プルダウン用!U$3:U$12,"",0))</f>
        <v/>
      </c>
      <c r="AB445" s="49"/>
      <c r="AC445" s="49"/>
      <c r="AD445" s="7"/>
      <c r="AE445" s="7"/>
      <c r="AF445" s="49"/>
      <c r="AG445" s="49"/>
      <c r="AH445" s="85" t="str">
        <f>_xlfn.XLOOKUP($AG445,プルダウン用!$AC$3:$AC$10,プルダウン用!AD$3:AD$10,"",0)</f>
        <v/>
      </c>
      <c r="AI445" s="85" t="str">
        <f>_xlfn.XLOOKUP($AG445,プルダウン用!$AC$3:$AC$10,プルダウン用!AE$3:AE$10,"",0)</f>
        <v/>
      </c>
      <c r="AJ445" s="85" t="str">
        <f>_xlfn.XLOOKUP($AG445,プルダウン用!$AC$3:$AC$10,プルダウン用!AF$3:AF$10,"",0)</f>
        <v/>
      </c>
      <c r="AK445" s="63"/>
      <c r="AL445" s="53"/>
      <c r="AM445" s="49"/>
      <c r="AN445" s="69" t="str">
        <f>IF($AM445="謝金経費に同じ",_xlfn.XLOOKUP(AG445,プルダウン用!$AQ$3:$AQ$12,プルダウン用!$AR$3:$AR$12,"",0),_xlfn.XLOOKUP($AM445,プルダウン用!$AH$3:$AH$5,プルダウン用!$AI$3:$AI$5,""))</f>
        <v/>
      </c>
      <c r="AO445" s="85" t="str">
        <f>IF($AN445="学内非常勤講師",_xlfn.XLOOKUP($N445,プルダウン用!$AW$3:$AW$7,プルダウン用!AX$3:AX$7,"",0),_xlfn.XLOOKUP($AN445,プルダウン用!$AQ$3:$AQ$12,プルダウン用!AS$3:AS$12,"",0))</f>
        <v/>
      </c>
      <c r="AP445" s="85" t="str">
        <f>IF($AN445="学内非常勤講師",_xlfn.XLOOKUP($N445,プルダウン用!$AW$3:$AW$7,プルダウン用!AY$3:AY$7,"",0),_xlfn.XLOOKUP($AN445,プルダウン用!$AQ$3:$AQ$12,プルダウン用!AT$3:AT$12,"",0))</f>
        <v/>
      </c>
      <c r="AQ445" s="85" t="str">
        <f>IF($AN445="学内非常勤講師",_xlfn.XLOOKUP($N445,プルダウン用!$AW$3:$AW$7,プルダウン用!AZ$3:AZ$7,"",0),_xlfn.XLOOKUP($AN445,プルダウン用!$AQ$3:$AQ$12,プルダウン用!AU$3:AU$12,"",0))</f>
        <v/>
      </c>
      <c r="AR445" s="79"/>
    </row>
    <row r="446" spans="2:44" ht="23.25" customHeight="1" x14ac:dyDescent="0.15">
      <c r="B446" s="54" t="str">
        <f t="shared" si="6"/>
        <v/>
      </c>
      <c r="C446" s="64"/>
      <c r="D446" s="64"/>
      <c r="E446" s="52"/>
      <c r="F446" s="52"/>
      <c r="G446" s="52"/>
      <c r="H446" s="53"/>
      <c r="I446" s="51"/>
      <c r="J446" s="7"/>
      <c r="K446" s="7"/>
      <c r="L446" s="52"/>
      <c r="M446" s="52"/>
      <c r="N446" s="49"/>
      <c r="O446" s="7"/>
      <c r="P446" s="50"/>
      <c r="Q446" s="51"/>
      <c r="R446" s="51"/>
      <c r="S446" s="48"/>
      <c r="T446" s="48"/>
      <c r="U446" s="48"/>
      <c r="V446" s="48"/>
      <c r="W446" s="48"/>
      <c r="X446" s="48"/>
      <c r="Y446" s="54" t="s">
        <v>92</v>
      </c>
      <c r="Z446" s="55" t="str">
        <f>IF(AND($M446="雇用", OR($R446="集中", $R446="期間内"),$N446&lt;&gt;"その他"),"担当開始日要追記",_xlfn.XLOOKUP($P446,プルダウン用!$S$3:$S$12,プルダウン用!T$3:T$12,"",0))</f>
        <v/>
      </c>
      <c r="AA446" s="55" t="str">
        <f>IF(AND($M446="雇用", OR($R446="集中", $R446="期間内"),$N446&lt;&gt;"その他"),"担当終了日要追記",_xlfn.XLOOKUP($P446,プルダウン用!$S$3:$S$12,プルダウン用!U$3:U$12,"",0))</f>
        <v/>
      </c>
      <c r="AB446" s="49"/>
      <c r="AC446" s="49"/>
      <c r="AD446" s="7"/>
      <c r="AE446" s="7"/>
      <c r="AF446" s="49"/>
      <c r="AG446" s="49"/>
      <c r="AH446" s="85" t="str">
        <f>_xlfn.XLOOKUP($AG446,プルダウン用!$AC$3:$AC$10,プルダウン用!AD$3:AD$10,"",0)</f>
        <v/>
      </c>
      <c r="AI446" s="85" t="str">
        <f>_xlfn.XLOOKUP($AG446,プルダウン用!$AC$3:$AC$10,プルダウン用!AE$3:AE$10,"",0)</f>
        <v/>
      </c>
      <c r="AJ446" s="85" t="str">
        <f>_xlfn.XLOOKUP($AG446,プルダウン用!$AC$3:$AC$10,プルダウン用!AF$3:AF$10,"",0)</f>
        <v/>
      </c>
      <c r="AK446" s="63"/>
      <c r="AL446" s="53"/>
      <c r="AM446" s="49"/>
      <c r="AN446" s="69" t="str">
        <f>IF($AM446="謝金経費に同じ",_xlfn.XLOOKUP(AG446,プルダウン用!$AQ$3:$AQ$12,プルダウン用!$AR$3:$AR$12,"",0),_xlfn.XLOOKUP($AM446,プルダウン用!$AH$3:$AH$5,プルダウン用!$AI$3:$AI$5,""))</f>
        <v/>
      </c>
      <c r="AO446" s="85" t="str">
        <f>IF($AN446="学内非常勤講師",_xlfn.XLOOKUP($N446,プルダウン用!$AW$3:$AW$7,プルダウン用!AX$3:AX$7,"",0),_xlfn.XLOOKUP($AN446,プルダウン用!$AQ$3:$AQ$12,プルダウン用!AS$3:AS$12,"",0))</f>
        <v/>
      </c>
      <c r="AP446" s="85" t="str">
        <f>IF($AN446="学内非常勤講師",_xlfn.XLOOKUP($N446,プルダウン用!$AW$3:$AW$7,プルダウン用!AY$3:AY$7,"",0),_xlfn.XLOOKUP($AN446,プルダウン用!$AQ$3:$AQ$12,プルダウン用!AT$3:AT$12,"",0))</f>
        <v/>
      </c>
      <c r="AQ446" s="85" t="str">
        <f>IF($AN446="学内非常勤講師",_xlfn.XLOOKUP($N446,プルダウン用!$AW$3:$AW$7,プルダウン用!AZ$3:AZ$7,"",0),_xlfn.XLOOKUP($AN446,プルダウン用!$AQ$3:$AQ$12,プルダウン用!AU$3:AU$12,"",0))</f>
        <v/>
      </c>
      <c r="AR446" s="79"/>
    </row>
    <row r="447" spans="2:44" ht="23.25" customHeight="1" x14ac:dyDescent="0.15">
      <c r="B447" s="54" t="str">
        <f t="shared" si="6"/>
        <v/>
      </c>
      <c r="C447" s="64"/>
      <c r="D447" s="64"/>
      <c r="E447" s="52"/>
      <c r="F447" s="52"/>
      <c r="G447" s="52"/>
      <c r="H447" s="53"/>
      <c r="I447" s="51"/>
      <c r="J447" s="7"/>
      <c r="K447" s="7"/>
      <c r="L447" s="52"/>
      <c r="M447" s="52"/>
      <c r="N447" s="49"/>
      <c r="O447" s="7"/>
      <c r="P447" s="50"/>
      <c r="Q447" s="51"/>
      <c r="R447" s="51"/>
      <c r="S447" s="48"/>
      <c r="T447" s="48"/>
      <c r="U447" s="48"/>
      <c r="V447" s="48"/>
      <c r="W447" s="48"/>
      <c r="X447" s="48"/>
      <c r="Y447" s="54" t="s">
        <v>92</v>
      </c>
      <c r="Z447" s="55" t="str">
        <f>IF(AND($M447="雇用", OR($R447="集中", $R447="期間内"),$N447&lt;&gt;"その他"),"担当開始日要追記",_xlfn.XLOOKUP($P447,プルダウン用!$S$3:$S$12,プルダウン用!T$3:T$12,"",0))</f>
        <v/>
      </c>
      <c r="AA447" s="55" t="str">
        <f>IF(AND($M447="雇用", OR($R447="集中", $R447="期間内"),$N447&lt;&gt;"その他"),"担当終了日要追記",_xlfn.XLOOKUP($P447,プルダウン用!$S$3:$S$12,プルダウン用!U$3:U$12,"",0))</f>
        <v/>
      </c>
      <c r="AB447" s="49"/>
      <c r="AC447" s="49"/>
      <c r="AD447" s="7"/>
      <c r="AE447" s="7"/>
      <c r="AF447" s="49"/>
      <c r="AG447" s="49"/>
      <c r="AH447" s="85" t="str">
        <f>_xlfn.XLOOKUP($AG447,プルダウン用!$AC$3:$AC$10,プルダウン用!AD$3:AD$10,"",0)</f>
        <v/>
      </c>
      <c r="AI447" s="85" t="str">
        <f>_xlfn.XLOOKUP($AG447,プルダウン用!$AC$3:$AC$10,プルダウン用!AE$3:AE$10,"",0)</f>
        <v/>
      </c>
      <c r="AJ447" s="85" t="str">
        <f>_xlfn.XLOOKUP($AG447,プルダウン用!$AC$3:$AC$10,プルダウン用!AF$3:AF$10,"",0)</f>
        <v/>
      </c>
      <c r="AK447" s="63"/>
      <c r="AL447" s="53"/>
      <c r="AM447" s="49"/>
      <c r="AN447" s="69" t="str">
        <f>IF($AM447="謝金経費に同じ",_xlfn.XLOOKUP(AG447,プルダウン用!$AQ$3:$AQ$12,プルダウン用!$AR$3:$AR$12,"",0),_xlfn.XLOOKUP($AM447,プルダウン用!$AH$3:$AH$5,プルダウン用!$AI$3:$AI$5,""))</f>
        <v/>
      </c>
      <c r="AO447" s="85" t="str">
        <f>IF($AN447="学内非常勤講師",_xlfn.XLOOKUP($N447,プルダウン用!$AW$3:$AW$7,プルダウン用!AX$3:AX$7,"",0),_xlfn.XLOOKUP($AN447,プルダウン用!$AQ$3:$AQ$12,プルダウン用!AS$3:AS$12,"",0))</f>
        <v/>
      </c>
      <c r="AP447" s="85" t="str">
        <f>IF($AN447="学内非常勤講師",_xlfn.XLOOKUP($N447,プルダウン用!$AW$3:$AW$7,プルダウン用!AY$3:AY$7,"",0),_xlfn.XLOOKUP($AN447,プルダウン用!$AQ$3:$AQ$12,プルダウン用!AT$3:AT$12,"",0))</f>
        <v/>
      </c>
      <c r="AQ447" s="85" t="str">
        <f>IF($AN447="学内非常勤講師",_xlfn.XLOOKUP($N447,プルダウン用!$AW$3:$AW$7,プルダウン用!AZ$3:AZ$7,"",0),_xlfn.XLOOKUP($AN447,プルダウン用!$AQ$3:$AQ$12,プルダウン用!AU$3:AU$12,"",0))</f>
        <v/>
      </c>
      <c r="AR447" s="79"/>
    </row>
    <row r="448" spans="2:44" ht="23.25" customHeight="1" x14ac:dyDescent="0.15">
      <c r="B448" s="54" t="str">
        <f t="shared" si="6"/>
        <v/>
      </c>
      <c r="C448" s="64"/>
      <c r="D448" s="64"/>
      <c r="E448" s="52"/>
      <c r="F448" s="52"/>
      <c r="G448" s="52"/>
      <c r="H448" s="53"/>
      <c r="I448" s="51"/>
      <c r="J448" s="7"/>
      <c r="K448" s="7"/>
      <c r="L448" s="52"/>
      <c r="M448" s="52"/>
      <c r="N448" s="49"/>
      <c r="O448" s="7"/>
      <c r="P448" s="50"/>
      <c r="Q448" s="51"/>
      <c r="R448" s="51"/>
      <c r="S448" s="48"/>
      <c r="T448" s="48"/>
      <c r="U448" s="48"/>
      <c r="V448" s="48"/>
      <c r="W448" s="48"/>
      <c r="X448" s="48"/>
      <c r="Y448" s="54" t="s">
        <v>92</v>
      </c>
      <c r="Z448" s="55" t="str">
        <f>IF(AND($M448="雇用", OR($R448="集中", $R448="期間内"),$N448&lt;&gt;"その他"),"担当開始日要追記",_xlfn.XLOOKUP($P448,プルダウン用!$S$3:$S$12,プルダウン用!T$3:T$12,"",0))</f>
        <v/>
      </c>
      <c r="AA448" s="55" t="str">
        <f>IF(AND($M448="雇用", OR($R448="集中", $R448="期間内"),$N448&lt;&gt;"その他"),"担当終了日要追記",_xlfn.XLOOKUP($P448,プルダウン用!$S$3:$S$12,プルダウン用!U$3:U$12,"",0))</f>
        <v/>
      </c>
      <c r="AB448" s="49"/>
      <c r="AC448" s="49"/>
      <c r="AD448" s="7"/>
      <c r="AE448" s="7"/>
      <c r="AF448" s="49"/>
      <c r="AG448" s="49"/>
      <c r="AH448" s="85" t="str">
        <f>_xlfn.XLOOKUP($AG448,プルダウン用!$AC$3:$AC$10,プルダウン用!AD$3:AD$10,"",0)</f>
        <v/>
      </c>
      <c r="AI448" s="85" t="str">
        <f>_xlfn.XLOOKUP($AG448,プルダウン用!$AC$3:$AC$10,プルダウン用!AE$3:AE$10,"",0)</f>
        <v/>
      </c>
      <c r="AJ448" s="85" t="str">
        <f>_xlfn.XLOOKUP($AG448,プルダウン用!$AC$3:$AC$10,プルダウン用!AF$3:AF$10,"",0)</f>
        <v/>
      </c>
      <c r="AK448" s="63"/>
      <c r="AL448" s="53"/>
      <c r="AM448" s="49"/>
      <c r="AN448" s="69" t="str">
        <f>IF($AM448="謝金経費に同じ",_xlfn.XLOOKUP(AG448,プルダウン用!$AQ$3:$AQ$12,プルダウン用!$AR$3:$AR$12,"",0),_xlfn.XLOOKUP($AM448,プルダウン用!$AH$3:$AH$5,プルダウン用!$AI$3:$AI$5,""))</f>
        <v/>
      </c>
      <c r="AO448" s="85" t="str">
        <f>IF($AN448="学内非常勤講師",_xlfn.XLOOKUP($N448,プルダウン用!$AW$3:$AW$7,プルダウン用!AX$3:AX$7,"",0),_xlfn.XLOOKUP($AN448,プルダウン用!$AQ$3:$AQ$12,プルダウン用!AS$3:AS$12,"",0))</f>
        <v/>
      </c>
      <c r="AP448" s="85" t="str">
        <f>IF($AN448="学内非常勤講師",_xlfn.XLOOKUP($N448,プルダウン用!$AW$3:$AW$7,プルダウン用!AY$3:AY$7,"",0),_xlfn.XLOOKUP($AN448,プルダウン用!$AQ$3:$AQ$12,プルダウン用!AT$3:AT$12,"",0))</f>
        <v/>
      </c>
      <c r="AQ448" s="85" t="str">
        <f>IF($AN448="学内非常勤講師",_xlfn.XLOOKUP($N448,プルダウン用!$AW$3:$AW$7,プルダウン用!AZ$3:AZ$7,"",0),_xlfn.XLOOKUP($AN448,プルダウン用!$AQ$3:$AQ$12,プルダウン用!AU$3:AU$12,"",0))</f>
        <v/>
      </c>
      <c r="AR448" s="79"/>
    </row>
    <row r="449" spans="2:44" ht="23.25" customHeight="1" x14ac:dyDescent="0.15">
      <c r="B449" s="54" t="str">
        <f t="shared" si="6"/>
        <v/>
      </c>
      <c r="C449" s="64"/>
      <c r="D449" s="64"/>
      <c r="E449" s="52"/>
      <c r="F449" s="52"/>
      <c r="G449" s="52"/>
      <c r="H449" s="53"/>
      <c r="I449" s="51"/>
      <c r="J449" s="7"/>
      <c r="K449" s="7"/>
      <c r="L449" s="52"/>
      <c r="M449" s="52"/>
      <c r="N449" s="49"/>
      <c r="O449" s="7"/>
      <c r="P449" s="50"/>
      <c r="Q449" s="51"/>
      <c r="R449" s="51"/>
      <c r="S449" s="48"/>
      <c r="T449" s="48"/>
      <c r="U449" s="48"/>
      <c r="V449" s="48"/>
      <c r="W449" s="48"/>
      <c r="X449" s="48"/>
      <c r="Y449" s="54" t="s">
        <v>92</v>
      </c>
      <c r="Z449" s="55" t="str">
        <f>IF(AND($M449="雇用", OR($R449="集中", $R449="期間内"),$N449&lt;&gt;"その他"),"担当開始日要追記",_xlfn.XLOOKUP($P449,プルダウン用!$S$3:$S$12,プルダウン用!T$3:T$12,"",0))</f>
        <v/>
      </c>
      <c r="AA449" s="55" t="str">
        <f>IF(AND($M449="雇用", OR($R449="集中", $R449="期間内"),$N449&lt;&gt;"その他"),"担当終了日要追記",_xlfn.XLOOKUP($P449,プルダウン用!$S$3:$S$12,プルダウン用!U$3:U$12,"",0))</f>
        <v/>
      </c>
      <c r="AB449" s="49"/>
      <c r="AC449" s="49"/>
      <c r="AD449" s="7"/>
      <c r="AE449" s="7"/>
      <c r="AF449" s="49"/>
      <c r="AG449" s="49"/>
      <c r="AH449" s="85" t="str">
        <f>_xlfn.XLOOKUP($AG449,プルダウン用!$AC$3:$AC$10,プルダウン用!AD$3:AD$10,"",0)</f>
        <v/>
      </c>
      <c r="AI449" s="85" t="str">
        <f>_xlfn.XLOOKUP($AG449,プルダウン用!$AC$3:$AC$10,プルダウン用!AE$3:AE$10,"",0)</f>
        <v/>
      </c>
      <c r="AJ449" s="85" t="str">
        <f>_xlfn.XLOOKUP($AG449,プルダウン用!$AC$3:$AC$10,プルダウン用!AF$3:AF$10,"",0)</f>
        <v/>
      </c>
      <c r="AK449" s="63"/>
      <c r="AL449" s="53"/>
      <c r="AM449" s="49"/>
      <c r="AN449" s="69" t="str">
        <f>IF($AM449="謝金経費に同じ",_xlfn.XLOOKUP(AG449,プルダウン用!$AQ$3:$AQ$12,プルダウン用!$AR$3:$AR$12,"",0),_xlfn.XLOOKUP($AM449,プルダウン用!$AH$3:$AH$5,プルダウン用!$AI$3:$AI$5,""))</f>
        <v/>
      </c>
      <c r="AO449" s="85" t="str">
        <f>IF($AN449="学内非常勤講師",_xlfn.XLOOKUP($N449,プルダウン用!$AW$3:$AW$7,プルダウン用!AX$3:AX$7,"",0),_xlfn.XLOOKUP($AN449,プルダウン用!$AQ$3:$AQ$12,プルダウン用!AS$3:AS$12,"",0))</f>
        <v/>
      </c>
      <c r="AP449" s="85" t="str">
        <f>IF($AN449="学内非常勤講師",_xlfn.XLOOKUP($N449,プルダウン用!$AW$3:$AW$7,プルダウン用!AY$3:AY$7,"",0),_xlfn.XLOOKUP($AN449,プルダウン用!$AQ$3:$AQ$12,プルダウン用!AT$3:AT$12,"",0))</f>
        <v/>
      </c>
      <c r="AQ449" s="85" t="str">
        <f>IF($AN449="学内非常勤講師",_xlfn.XLOOKUP($N449,プルダウン用!$AW$3:$AW$7,プルダウン用!AZ$3:AZ$7,"",0),_xlfn.XLOOKUP($AN449,プルダウン用!$AQ$3:$AQ$12,プルダウン用!AU$3:AU$12,"",0))</f>
        <v/>
      </c>
      <c r="AR449" s="79"/>
    </row>
    <row r="450" spans="2:44" ht="23.25" customHeight="1" x14ac:dyDescent="0.15">
      <c r="B450" s="54" t="str">
        <f t="shared" si="6"/>
        <v/>
      </c>
      <c r="C450" s="64"/>
      <c r="D450" s="64"/>
      <c r="E450" s="52"/>
      <c r="F450" s="52"/>
      <c r="G450" s="52"/>
      <c r="H450" s="53"/>
      <c r="I450" s="51"/>
      <c r="J450" s="7"/>
      <c r="K450" s="7"/>
      <c r="L450" s="52"/>
      <c r="M450" s="52"/>
      <c r="N450" s="49"/>
      <c r="O450" s="7"/>
      <c r="P450" s="50"/>
      <c r="Q450" s="51"/>
      <c r="R450" s="51"/>
      <c r="S450" s="48"/>
      <c r="T450" s="48"/>
      <c r="U450" s="48"/>
      <c r="V450" s="48"/>
      <c r="W450" s="48"/>
      <c r="X450" s="48"/>
      <c r="Y450" s="54" t="s">
        <v>92</v>
      </c>
      <c r="Z450" s="55" t="str">
        <f>IF(AND($M450="雇用", OR($R450="集中", $R450="期間内"),$N450&lt;&gt;"その他"),"担当開始日要追記",_xlfn.XLOOKUP($P450,プルダウン用!$S$3:$S$12,プルダウン用!T$3:T$12,"",0))</f>
        <v/>
      </c>
      <c r="AA450" s="55" t="str">
        <f>IF(AND($M450="雇用", OR($R450="集中", $R450="期間内"),$N450&lt;&gt;"その他"),"担当終了日要追記",_xlfn.XLOOKUP($P450,プルダウン用!$S$3:$S$12,プルダウン用!U$3:U$12,"",0))</f>
        <v/>
      </c>
      <c r="AB450" s="49"/>
      <c r="AC450" s="49"/>
      <c r="AD450" s="7"/>
      <c r="AE450" s="7"/>
      <c r="AF450" s="49"/>
      <c r="AG450" s="49"/>
      <c r="AH450" s="85" t="str">
        <f>_xlfn.XLOOKUP($AG450,プルダウン用!$AC$3:$AC$10,プルダウン用!AD$3:AD$10,"",0)</f>
        <v/>
      </c>
      <c r="AI450" s="85" t="str">
        <f>_xlfn.XLOOKUP($AG450,プルダウン用!$AC$3:$AC$10,プルダウン用!AE$3:AE$10,"",0)</f>
        <v/>
      </c>
      <c r="AJ450" s="85" t="str">
        <f>_xlfn.XLOOKUP($AG450,プルダウン用!$AC$3:$AC$10,プルダウン用!AF$3:AF$10,"",0)</f>
        <v/>
      </c>
      <c r="AK450" s="63"/>
      <c r="AL450" s="53"/>
      <c r="AM450" s="49"/>
      <c r="AN450" s="69" t="str">
        <f>IF($AM450="謝金経費に同じ",_xlfn.XLOOKUP(AG450,プルダウン用!$AQ$3:$AQ$12,プルダウン用!$AR$3:$AR$12,"",0),_xlfn.XLOOKUP($AM450,プルダウン用!$AH$3:$AH$5,プルダウン用!$AI$3:$AI$5,""))</f>
        <v/>
      </c>
      <c r="AO450" s="85" t="str">
        <f>IF($AN450="学内非常勤講師",_xlfn.XLOOKUP($N450,プルダウン用!$AW$3:$AW$7,プルダウン用!AX$3:AX$7,"",0),_xlfn.XLOOKUP($AN450,プルダウン用!$AQ$3:$AQ$12,プルダウン用!AS$3:AS$12,"",0))</f>
        <v/>
      </c>
      <c r="AP450" s="85" t="str">
        <f>IF($AN450="学内非常勤講師",_xlfn.XLOOKUP($N450,プルダウン用!$AW$3:$AW$7,プルダウン用!AY$3:AY$7,"",0),_xlfn.XLOOKUP($AN450,プルダウン用!$AQ$3:$AQ$12,プルダウン用!AT$3:AT$12,"",0))</f>
        <v/>
      </c>
      <c r="AQ450" s="85" t="str">
        <f>IF($AN450="学内非常勤講師",_xlfn.XLOOKUP($N450,プルダウン用!$AW$3:$AW$7,プルダウン用!AZ$3:AZ$7,"",0),_xlfn.XLOOKUP($AN450,プルダウン用!$AQ$3:$AQ$12,プルダウン用!AU$3:AU$12,"",0))</f>
        <v/>
      </c>
      <c r="AR450" s="79"/>
    </row>
    <row r="451" spans="2:44" ht="23.25" customHeight="1" x14ac:dyDescent="0.15">
      <c r="B451" s="54" t="str">
        <f t="shared" si="6"/>
        <v/>
      </c>
      <c r="C451" s="64"/>
      <c r="D451" s="64"/>
      <c r="E451" s="52"/>
      <c r="F451" s="52"/>
      <c r="G451" s="52"/>
      <c r="H451" s="53"/>
      <c r="I451" s="51"/>
      <c r="J451" s="7"/>
      <c r="K451" s="7"/>
      <c r="L451" s="52"/>
      <c r="M451" s="52"/>
      <c r="N451" s="49"/>
      <c r="O451" s="7"/>
      <c r="P451" s="50"/>
      <c r="Q451" s="51"/>
      <c r="R451" s="51"/>
      <c r="S451" s="48"/>
      <c r="T451" s="48"/>
      <c r="U451" s="48"/>
      <c r="V451" s="48"/>
      <c r="W451" s="48"/>
      <c r="X451" s="48"/>
      <c r="Y451" s="54" t="s">
        <v>92</v>
      </c>
      <c r="Z451" s="55" t="str">
        <f>IF(AND($M451="雇用", OR($R451="集中", $R451="期間内"),$N451&lt;&gt;"その他"),"担当開始日要追記",_xlfn.XLOOKUP($P451,プルダウン用!$S$3:$S$12,プルダウン用!T$3:T$12,"",0))</f>
        <v/>
      </c>
      <c r="AA451" s="55" t="str">
        <f>IF(AND($M451="雇用", OR($R451="集中", $R451="期間内"),$N451&lt;&gt;"その他"),"担当終了日要追記",_xlfn.XLOOKUP($P451,プルダウン用!$S$3:$S$12,プルダウン用!U$3:U$12,"",0))</f>
        <v/>
      </c>
      <c r="AB451" s="49"/>
      <c r="AC451" s="49"/>
      <c r="AD451" s="7"/>
      <c r="AE451" s="7"/>
      <c r="AF451" s="49"/>
      <c r="AG451" s="49"/>
      <c r="AH451" s="85" t="str">
        <f>_xlfn.XLOOKUP($AG451,プルダウン用!$AC$3:$AC$10,プルダウン用!AD$3:AD$10,"",0)</f>
        <v/>
      </c>
      <c r="AI451" s="85" t="str">
        <f>_xlfn.XLOOKUP($AG451,プルダウン用!$AC$3:$AC$10,プルダウン用!AE$3:AE$10,"",0)</f>
        <v/>
      </c>
      <c r="AJ451" s="85" t="str">
        <f>_xlfn.XLOOKUP($AG451,プルダウン用!$AC$3:$AC$10,プルダウン用!AF$3:AF$10,"",0)</f>
        <v/>
      </c>
      <c r="AK451" s="63"/>
      <c r="AL451" s="53"/>
      <c r="AM451" s="49"/>
      <c r="AN451" s="69" t="str">
        <f>IF($AM451="謝金経費に同じ",_xlfn.XLOOKUP(AG451,プルダウン用!$AQ$3:$AQ$12,プルダウン用!$AR$3:$AR$12,"",0),_xlfn.XLOOKUP($AM451,プルダウン用!$AH$3:$AH$5,プルダウン用!$AI$3:$AI$5,""))</f>
        <v/>
      </c>
      <c r="AO451" s="85" t="str">
        <f>IF($AN451="学内非常勤講師",_xlfn.XLOOKUP($N451,プルダウン用!$AW$3:$AW$7,プルダウン用!AX$3:AX$7,"",0),_xlfn.XLOOKUP($AN451,プルダウン用!$AQ$3:$AQ$12,プルダウン用!AS$3:AS$12,"",0))</f>
        <v/>
      </c>
      <c r="AP451" s="85" t="str">
        <f>IF($AN451="学内非常勤講師",_xlfn.XLOOKUP($N451,プルダウン用!$AW$3:$AW$7,プルダウン用!AY$3:AY$7,"",0),_xlfn.XLOOKUP($AN451,プルダウン用!$AQ$3:$AQ$12,プルダウン用!AT$3:AT$12,"",0))</f>
        <v/>
      </c>
      <c r="AQ451" s="85" t="str">
        <f>IF($AN451="学内非常勤講師",_xlfn.XLOOKUP($N451,プルダウン用!$AW$3:$AW$7,プルダウン用!AZ$3:AZ$7,"",0),_xlfn.XLOOKUP($AN451,プルダウン用!$AQ$3:$AQ$12,プルダウン用!AU$3:AU$12,"",0))</f>
        <v/>
      </c>
      <c r="AR451" s="79"/>
    </row>
    <row r="452" spans="2:44" ht="23.25" customHeight="1" x14ac:dyDescent="0.15">
      <c r="B452" s="54" t="str">
        <f t="shared" si="6"/>
        <v/>
      </c>
      <c r="C452" s="64"/>
      <c r="D452" s="64"/>
      <c r="E452" s="52"/>
      <c r="F452" s="52"/>
      <c r="G452" s="52"/>
      <c r="H452" s="53"/>
      <c r="I452" s="51"/>
      <c r="J452" s="7"/>
      <c r="K452" s="7"/>
      <c r="L452" s="52"/>
      <c r="M452" s="52"/>
      <c r="N452" s="49"/>
      <c r="O452" s="7"/>
      <c r="P452" s="50"/>
      <c r="Q452" s="51"/>
      <c r="R452" s="51"/>
      <c r="S452" s="48"/>
      <c r="T452" s="48"/>
      <c r="U452" s="48"/>
      <c r="V452" s="48"/>
      <c r="W452" s="48"/>
      <c r="X452" s="48"/>
      <c r="Y452" s="54" t="s">
        <v>92</v>
      </c>
      <c r="Z452" s="55" t="str">
        <f>IF(AND($M452="雇用", OR($R452="集中", $R452="期間内"),$N452&lt;&gt;"その他"),"担当開始日要追記",_xlfn.XLOOKUP($P452,プルダウン用!$S$3:$S$12,プルダウン用!T$3:T$12,"",0))</f>
        <v/>
      </c>
      <c r="AA452" s="55" t="str">
        <f>IF(AND($M452="雇用", OR($R452="集中", $R452="期間内"),$N452&lt;&gt;"その他"),"担当終了日要追記",_xlfn.XLOOKUP($P452,プルダウン用!$S$3:$S$12,プルダウン用!U$3:U$12,"",0))</f>
        <v/>
      </c>
      <c r="AB452" s="49"/>
      <c r="AC452" s="49"/>
      <c r="AD452" s="7"/>
      <c r="AE452" s="7"/>
      <c r="AF452" s="49"/>
      <c r="AG452" s="49"/>
      <c r="AH452" s="85" t="str">
        <f>_xlfn.XLOOKUP($AG452,プルダウン用!$AC$3:$AC$10,プルダウン用!AD$3:AD$10,"",0)</f>
        <v/>
      </c>
      <c r="AI452" s="85" t="str">
        <f>_xlfn.XLOOKUP($AG452,プルダウン用!$AC$3:$AC$10,プルダウン用!AE$3:AE$10,"",0)</f>
        <v/>
      </c>
      <c r="AJ452" s="85" t="str">
        <f>_xlfn.XLOOKUP($AG452,プルダウン用!$AC$3:$AC$10,プルダウン用!AF$3:AF$10,"",0)</f>
        <v/>
      </c>
      <c r="AK452" s="63"/>
      <c r="AL452" s="53"/>
      <c r="AM452" s="49"/>
      <c r="AN452" s="69" t="str">
        <f>IF($AM452="謝金経費に同じ",_xlfn.XLOOKUP(AG452,プルダウン用!$AQ$3:$AQ$12,プルダウン用!$AR$3:$AR$12,"",0),_xlfn.XLOOKUP($AM452,プルダウン用!$AH$3:$AH$5,プルダウン用!$AI$3:$AI$5,""))</f>
        <v/>
      </c>
      <c r="AO452" s="85" t="str">
        <f>IF($AN452="学内非常勤講師",_xlfn.XLOOKUP($N452,プルダウン用!$AW$3:$AW$7,プルダウン用!AX$3:AX$7,"",0),_xlfn.XLOOKUP($AN452,プルダウン用!$AQ$3:$AQ$12,プルダウン用!AS$3:AS$12,"",0))</f>
        <v/>
      </c>
      <c r="AP452" s="85" t="str">
        <f>IF($AN452="学内非常勤講師",_xlfn.XLOOKUP($N452,プルダウン用!$AW$3:$AW$7,プルダウン用!AY$3:AY$7,"",0),_xlfn.XLOOKUP($AN452,プルダウン用!$AQ$3:$AQ$12,プルダウン用!AT$3:AT$12,"",0))</f>
        <v/>
      </c>
      <c r="AQ452" s="85" t="str">
        <f>IF($AN452="学内非常勤講師",_xlfn.XLOOKUP($N452,プルダウン用!$AW$3:$AW$7,プルダウン用!AZ$3:AZ$7,"",0),_xlfn.XLOOKUP($AN452,プルダウン用!$AQ$3:$AQ$12,プルダウン用!AU$3:AU$12,"",0))</f>
        <v/>
      </c>
      <c r="AR452" s="79"/>
    </row>
    <row r="453" spans="2:44" ht="23.25" customHeight="1" x14ac:dyDescent="0.15">
      <c r="B453" s="54" t="str">
        <f t="shared" si="6"/>
        <v/>
      </c>
      <c r="C453" s="64"/>
      <c r="D453" s="64"/>
      <c r="E453" s="52"/>
      <c r="F453" s="52"/>
      <c r="G453" s="52"/>
      <c r="H453" s="53"/>
      <c r="I453" s="51"/>
      <c r="J453" s="7"/>
      <c r="K453" s="7"/>
      <c r="L453" s="52"/>
      <c r="M453" s="52"/>
      <c r="N453" s="49"/>
      <c r="O453" s="7"/>
      <c r="P453" s="50"/>
      <c r="Q453" s="51"/>
      <c r="R453" s="51"/>
      <c r="S453" s="48"/>
      <c r="T453" s="48"/>
      <c r="U453" s="48"/>
      <c r="V453" s="48"/>
      <c r="W453" s="48"/>
      <c r="X453" s="48"/>
      <c r="Y453" s="54" t="s">
        <v>92</v>
      </c>
      <c r="Z453" s="55" t="str">
        <f>IF(AND($M453="雇用", OR($R453="集中", $R453="期間内"),$N453&lt;&gt;"その他"),"担当開始日要追記",_xlfn.XLOOKUP($P453,プルダウン用!$S$3:$S$12,プルダウン用!T$3:T$12,"",0))</f>
        <v/>
      </c>
      <c r="AA453" s="55" t="str">
        <f>IF(AND($M453="雇用", OR($R453="集中", $R453="期間内"),$N453&lt;&gt;"その他"),"担当終了日要追記",_xlfn.XLOOKUP($P453,プルダウン用!$S$3:$S$12,プルダウン用!U$3:U$12,"",0))</f>
        <v/>
      </c>
      <c r="AB453" s="49"/>
      <c r="AC453" s="49"/>
      <c r="AD453" s="7"/>
      <c r="AE453" s="7"/>
      <c r="AF453" s="49"/>
      <c r="AG453" s="49"/>
      <c r="AH453" s="85" t="str">
        <f>_xlfn.XLOOKUP($AG453,プルダウン用!$AC$3:$AC$10,プルダウン用!AD$3:AD$10,"",0)</f>
        <v/>
      </c>
      <c r="AI453" s="85" t="str">
        <f>_xlfn.XLOOKUP($AG453,プルダウン用!$AC$3:$AC$10,プルダウン用!AE$3:AE$10,"",0)</f>
        <v/>
      </c>
      <c r="AJ453" s="85" t="str">
        <f>_xlfn.XLOOKUP($AG453,プルダウン用!$AC$3:$AC$10,プルダウン用!AF$3:AF$10,"",0)</f>
        <v/>
      </c>
      <c r="AK453" s="63"/>
      <c r="AL453" s="53"/>
      <c r="AM453" s="49"/>
      <c r="AN453" s="69" t="str">
        <f>IF($AM453="謝金経費に同じ",_xlfn.XLOOKUP(AG453,プルダウン用!$AQ$3:$AQ$12,プルダウン用!$AR$3:$AR$12,"",0),_xlfn.XLOOKUP($AM453,プルダウン用!$AH$3:$AH$5,プルダウン用!$AI$3:$AI$5,""))</f>
        <v/>
      </c>
      <c r="AO453" s="85" t="str">
        <f>IF($AN453="学内非常勤講師",_xlfn.XLOOKUP($N453,プルダウン用!$AW$3:$AW$7,プルダウン用!AX$3:AX$7,"",0),_xlfn.XLOOKUP($AN453,プルダウン用!$AQ$3:$AQ$12,プルダウン用!AS$3:AS$12,"",0))</f>
        <v/>
      </c>
      <c r="AP453" s="85" t="str">
        <f>IF($AN453="学内非常勤講師",_xlfn.XLOOKUP($N453,プルダウン用!$AW$3:$AW$7,プルダウン用!AY$3:AY$7,"",0),_xlfn.XLOOKUP($AN453,プルダウン用!$AQ$3:$AQ$12,プルダウン用!AT$3:AT$12,"",0))</f>
        <v/>
      </c>
      <c r="AQ453" s="85" t="str">
        <f>IF($AN453="学内非常勤講師",_xlfn.XLOOKUP($N453,プルダウン用!$AW$3:$AW$7,プルダウン用!AZ$3:AZ$7,"",0),_xlfn.XLOOKUP($AN453,プルダウン用!$AQ$3:$AQ$12,プルダウン用!AU$3:AU$12,"",0))</f>
        <v/>
      </c>
      <c r="AR453" s="79"/>
    </row>
    <row r="454" spans="2:44" ht="23.25" customHeight="1" x14ac:dyDescent="0.15">
      <c r="B454" s="54" t="str">
        <f t="shared" si="6"/>
        <v/>
      </c>
      <c r="C454" s="64"/>
      <c r="D454" s="64"/>
      <c r="E454" s="52"/>
      <c r="F454" s="52"/>
      <c r="G454" s="52"/>
      <c r="H454" s="53"/>
      <c r="I454" s="51"/>
      <c r="J454" s="7"/>
      <c r="K454" s="7"/>
      <c r="L454" s="52"/>
      <c r="M454" s="52"/>
      <c r="N454" s="49"/>
      <c r="O454" s="7"/>
      <c r="P454" s="50"/>
      <c r="Q454" s="51"/>
      <c r="R454" s="51"/>
      <c r="S454" s="48"/>
      <c r="T454" s="48"/>
      <c r="U454" s="48"/>
      <c r="V454" s="48"/>
      <c r="W454" s="48"/>
      <c r="X454" s="48"/>
      <c r="Y454" s="54" t="s">
        <v>92</v>
      </c>
      <c r="Z454" s="55" t="str">
        <f>IF(AND($M454="雇用", OR($R454="集中", $R454="期間内"),$N454&lt;&gt;"その他"),"担当開始日要追記",_xlfn.XLOOKUP($P454,プルダウン用!$S$3:$S$12,プルダウン用!T$3:T$12,"",0))</f>
        <v/>
      </c>
      <c r="AA454" s="55" t="str">
        <f>IF(AND($M454="雇用", OR($R454="集中", $R454="期間内"),$N454&lt;&gt;"その他"),"担当終了日要追記",_xlfn.XLOOKUP($P454,プルダウン用!$S$3:$S$12,プルダウン用!U$3:U$12,"",0))</f>
        <v/>
      </c>
      <c r="AB454" s="49"/>
      <c r="AC454" s="49"/>
      <c r="AD454" s="7"/>
      <c r="AE454" s="7"/>
      <c r="AF454" s="49"/>
      <c r="AG454" s="49"/>
      <c r="AH454" s="85" t="str">
        <f>_xlfn.XLOOKUP($AG454,プルダウン用!$AC$3:$AC$10,プルダウン用!AD$3:AD$10,"",0)</f>
        <v/>
      </c>
      <c r="AI454" s="85" t="str">
        <f>_xlfn.XLOOKUP($AG454,プルダウン用!$AC$3:$AC$10,プルダウン用!AE$3:AE$10,"",0)</f>
        <v/>
      </c>
      <c r="AJ454" s="85" t="str">
        <f>_xlfn.XLOOKUP($AG454,プルダウン用!$AC$3:$AC$10,プルダウン用!AF$3:AF$10,"",0)</f>
        <v/>
      </c>
      <c r="AK454" s="63"/>
      <c r="AL454" s="53"/>
      <c r="AM454" s="49"/>
      <c r="AN454" s="69" t="str">
        <f>IF($AM454="謝金経費に同じ",_xlfn.XLOOKUP(AG454,プルダウン用!$AQ$3:$AQ$12,プルダウン用!$AR$3:$AR$12,"",0),_xlfn.XLOOKUP($AM454,プルダウン用!$AH$3:$AH$5,プルダウン用!$AI$3:$AI$5,""))</f>
        <v/>
      </c>
      <c r="AO454" s="85" t="str">
        <f>IF($AN454="学内非常勤講師",_xlfn.XLOOKUP($N454,プルダウン用!$AW$3:$AW$7,プルダウン用!AX$3:AX$7,"",0),_xlfn.XLOOKUP($AN454,プルダウン用!$AQ$3:$AQ$12,プルダウン用!AS$3:AS$12,"",0))</f>
        <v/>
      </c>
      <c r="AP454" s="85" t="str">
        <f>IF($AN454="学内非常勤講師",_xlfn.XLOOKUP($N454,プルダウン用!$AW$3:$AW$7,プルダウン用!AY$3:AY$7,"",0),_xlfn.XLOOKUP($AN454,プルダウン用!$AQ$3:$AQ$12,プルダウン用!AT$3:AT$12,"",0))</f>
        <v/>
      </c>
      <c r="AQ454" s="85" t="str">
        <f>IF($AN454="学内非常勤講師",_xlfn.XLOOKUP($N454,プルダウン用!$AW$3:$AW$7,プルダウン用!AZ$3:AZ$7,"",0),_xlfn.XLOOKUP($AN454,プルダウン用!$AQ$3:$AQ$12,プルダウン用!AU$3:AU$12,"",0))</f>
        <v/>
      </c>
      <c r="AR454" s="79"/>
    </row>
    <row r="455" spans="2:44" ht="23.25" customHeight="1" x14ac:dyDescent="0.15">
      <c r="B455" s="54" t="str">
        <f t="shared" si="6"/>
        <v/>
      </c>
      <c r="C455" s="64"/>
      <c r="D455" s="64"/>
      <c r="E455" s="52"/>
      <c r="F455" s="52"/>
      <c r="G455" s="52"/>
      <c r="H455" s="53"/>
      <c r="I455" s="51"/>
      <c r="J455" s="7"/>
      <c r="K455" s="7"/>
      <c r="L455" s="52"/>
      <c r="M455" s="52"/>
      <c r="N455" s="49"/>
      <c r="O455" s="7"/>
      <c r="P455" s="50"/>
      <c r="Q455" s="51"/>
      <c r="R455" s="51"/>
      <c r="S455" s="48"/>
      <c r="T455" s="48"/>
      <c r="U455" s="48"/>
      <c r="V455" s="48"/>
      <c r="W455" s="48"/>
      <c r="X455" s="48"/>
      <c r="Y455" s="54" t="s">
        <v>92</v>
      </c>
      <c r="Z455" s="55" t="str">
        <f>IF(AND($M455="雇用", OR($R455="集中", $R455="期間内"),$N455&lt;&gt;"その他"),"担当開始日要追記",_xlfn.XLOOKUP($P455,プルダウン用!$S$3:$S$12,プルダウン用!T$3:T$12,"",0))</f>
        <v/>
      </c>
      <c r="AA455" s="55" t="str">
        <f>IF(AND($M455="雇用", OR($R455="集中", $R455="期間内"),$N455&lt;&gt;"その他"),"担当終了日要追記",_xlfn.XLOOKUP($P455,プルダウン用!$S$3:$S$12,プルダウン用!U$3:U$12,"",0))</f>
        <v/>
      </c>
      <c r="AB455" s="49"/>
      <c r="AC455" s="49"/>
      <c r="AD455" s="7"/>
      <c r="AE455" s="7"/>
      <c r="AF455" s="49"/>
      <c r="AG455" s="49"/>
      <c r="AH455" s="85" t="str">
        <f>_xlfn.XLOOKUP($AG455,プルダウン用!$AC$3:$AC$10,プルダウン用!AD$3:AD$10,"",0)</f>
        <v/>
      </c>
      <c r="AI455" s="85" t="str">
        <f>_xlfn.XLOOKUP($AG455,プルダウン用!$AC$3:$AC$10,プルダウン用!AE$3:AE$10,"",0)</f>
        <v/>
      </c>
      <c r="AJ455" s="85" t="str">
        <f>_xlfn.XLOOKUP($AG455,プルダウン用!$AC$3:$AC$10,プルダウン用!AF$3:AF$10,"",0)</f>
        <v/>
      </c>
      <c r="AK455" s="63"/>
      <c r="AL455" s="53"/>
      <c r="AM455" s="49"/>
      <c r="AN455" s="69" t="str">
        <f>IF($AM455="謝金経費に同じ",_xlfn.XLOOKUP(AG455,プルダウン用!$AQ$3:$AQ$12,プルダウン用!$AR$3:$AR$12,"",0),_xlfn.XLOOKUP($AM455,プルダウン用!$AH$3:$AH$5,プルダウン用!$AI$3:$AI$5,""))</f>
        <v/>
      </c>
      <c r="AO455" s="85" t="str">
        <f>IF($AN455="学内非常勤講師",_xlfn.XLOOKUP($N455,プルダウン用!$AW$3:$AW$7,プルダウン用!AX$3:AX$7,"",0),_xlfn.XLOOKUP($AN455,プルダウン用!$AQ$3:$AQ$12,プルダウン用!AS$3:AS$12,"",0))</f>
        <v/>
      </c>
      <c r="AP455" s="85" t="str">
        <f>IF($AN455="学内非常勤講師",_xlfn.XLOOKUP($N455,プルダウン用!$AW$3:$AW$7,プルダウン用!AY$3:AY$7,"",0),_xlfn.XLOOKUP($AN455,プルダウン用!$AQ$3:$AQ$12,プルダウン用!AT$3:AT$12,"",0))</f>
        <v/>
      </c>
      <c r="AQ455" s="85" t="str">
        <f>IF($AN455="学内非常勤講師",_xlfn.XLOOKUP($N455,プルダウン用!$AW$3:$AW$7,プルダウン用!AZ$3:AZ$7,"",0),_xlfn.XLOOKUP($AN455,プルダウン用!$AQ$3:$AQ$12,プルダウン用!AU$3:AU$12,"",0))</f>
        <v/>
      </c>
      <c r="AR455" s="79"/>
    </row>
    <row r="456" spans="2:44" ht="23.25" customHeight="1" x14ac:dyDescent="0.15">
      <c r="B456" s="54" t="str">
        <f t="shared" si="6"/>
        <v/>
      </c>
      <c r="C456" s="64"/>
      <c r="D456" s="64"/>
      <c r="E456" s="52"/>
      <c r="F456" s="52"/>
      <c r="G456" s="52"/>
      <c r="H456" s="53"/>
      <c r="I456" s="51"/>
      <c r="J456" s="7"/>
      <c r="K456" s="7"/>
      <c r="L456" s="52"/>
      <c r="M456" s="52"/>
      <c r="N456" s="49"/>
      <c r="O456" s="7"/>
      <c r="P456" s="50"/>
      <c r="Q456" s="51"/>
      <c r="R456" s="51"/>
      <c r="S456" s="48"/>
      <c r="T456" s="48"/>
      <c r="U456" s="48"/>
      <c r="V456" s="48"/>
      <c r="W456" s="48"/>
      <c r="X456" s="48"/>
      <c r="Y456" s="54" t="s">
        <v>92</v>
      </c>
      <c r="Z456" s="55" t="str">
        <f>IF(AND($M456="雇用", OR($R456="集中", $R456="期間内"),$N456&lt;&gt;"その他"),"担当開始日要追記",_xlfn.XLOOKUP($P456,プルダウン用!$S$3:$S$12,プルダウン用!T$3:T$12,"",0))</f>
        <v/>
      </c>
      <c r="AA456" s="55" t="str">
        <f>IF(AND($M456="雇用", OR($R456="集中", $R456="期間内"),$N456&lt;&gt;"その他"),"担当終了日要追記",_xlfn.XLOOKUP($P456,プルダウン用!$S$3:$S$12,プルダウン用!U$3:U$12,"",0))</f>
        <v/>
      </c>
      <c r="AB456" s="49"/>
      <c r="AC456" s="49"/>
      <c r="AD456" s="7"/>
      <c r="AE456" s="7"/>
      <c r="AF456" s="49"/>
      <c r="AG456" s="49"/>
      <c r="AH456" s="85" t="str">
        <f>_xlfn.XLOOKUP($AG456,プルダウン用!$AC$3:$AC$10,プルダウン用!AD$3:AD$10,"",0)</f>
        <v/>
      </c>
      <c r="AI456" s="85" t="str">
        <f>_xlfn.XLOOKUP($AG456,プルダウン用!$AC$3:$AC$10,プルダウン用!AE$3:AE$10,"",0)</f>
        <v/>
      </c>
      <c r="AJ456" s="85" t="str">
        <f>_xlfn.XLOOKUP($AG456,プルダウン用!$AC$3:$AC$10,プルダウン用!AF$3:AF$10,"",0)</f>
        <v/>
      </c>
      <c r="AK456" s="63"/>
      <c r="AL456" s="53"/>
      <c r="AM456" s="49"/>
      <c r="AN456" s="69" t="str">
        <f>IF($AM456="謝金経費に同じ",_xlfn.XLOOKUP(AG456,プルダウン用!$AQ$3:$AQ$12,プルダウン用!$AR$3:$AR$12,"",0),_xlfn.XLOOKUP($AM456,プルダウン用!$AH$3:$AH$5,プルダウン用!$AI$3:$AI$5,""))</f>
        <v/>
      </c>
      <c r="AO456" s="85" t="str">
        <f>IF($AN456="学内非常勤講師",_xlfn.XLOOKUP($N456,プルダウン用!$AW$3:$AW$7,プルダウン用!AX$3:AX$7,"",0),_xlfn.XLOOKUP($AN456,プルダウン用!$AQ$3:$AQ$12,プルダウン用!AS$3:AS$12,"",0))</f>
        <v/>
      </c>
      <c r="AP456" s="85" t="str">
        <f>IF($AN456="学内非常勤講師",_xlfn.XLOOKUP($N456,プルダウン用!$AW$3:$AW$7,プルダウン用!AY$3:AY$7,"",0),_xlfn.XLOOKUP($AN456,プルダウン用!$AQ$3:$AQ$12,プルダウン用!AT$3:AT$12,"",0))</f>
        <v/>
      </c>
      <c r="AQ456" s="85" t="str">
        <f>IF($AN456="学内非常勤講師",_xlfn.XLOOKUP($N456,プルダウン用!$AW$3:$AW$7,プルダウン用!AZ$3:AZ$7,"",0),_xlfn.XLOOKUP($AN456,プルダウン用!$AQ$3:$AQ$12,プルダウン用!AU$3:AU$12,"",0))</f>
        <v/>
      </c>
      <c r="AR456" s="79"/>
    </row>
    <row r="457" spans="2:44" ht="23.25" customHeight="1" x14ac:dyDescent="0.15">
      <c r="B457" s="54" t="str">
        <f t="shared" si="6"/>
        <v/>
      </c>
      <c r="C457" s="64"/>
      <c r="D457" s="64"/>
      <c r="E457" s="52"/>
      <c r="F457" s="52"/>
      <c r="G457" s="52"/>
      <c r="H457" s="53"/>
      <c r="I457" s="51"/>
      <c r="J457" s="7"/>
      <c r="K457" s="7"/>
      <c r="L457" s="52"/>
      <c r="M457" s="52"/>
      <c r="N457" s="49"/>
      <c r="O457" s="7"/>
      <c r="P457" s="50"/>
      <c r="Q457" s="51"/>
      <c r="R457" s="51"/>
      <c r="S457" s="48"/>
      <c r="T457" s="48"/>
      <c r="U457" s="48"/>
      <c r="V457" s="48"/>
      <c r="W457" s="48"/>
      <c r="X457" s="48"/>
      <c r="Y457" s="54" t="s">
        <v>92</v>
      </c>
      <c r="Z457" s="55" t="str">
        <f>IF(AND($M457="雇用", OR($R457="集中", $R457="期間内"),$N457&lt;&gt;"その他"),"担当開始日要追記",_xlfn.XLOOKUP($P457,プルダウン用!$S$3:$S$12,プルダウン用!T$3:T$12,"",0))</f>
        <v/>
      </c>
      <c r="AA457" s="55" t="str">
        <f>IF(AND($M457="雇用", OR($R457="集中", $R457="期間内"),$N457&lt;&gt;"その他"),"担当終了日要追記",_xlfn.XLOOKUP($P457,プルダウン用!$S$3:$S$12,プルダウン用!U$3:U$12,"",0))</f>
        <v/>
      </c>
      <c r="AB457" s="49"/>
      <c r="AC457" s="49"/>
      <c r="AD457" s="7"/>
      <c r="AE457" s="7"/>
      <c r="AF457" s="49"/>
      <c r="AG457" s="49"/>
      <c r="AH457" s="85" t="str">
        <f>_xlfn.XLOOKUP($AG457,プルダウン用!$AC$3:$AC$10,プルダウン用!AD$3:AD$10,"",0)</f>
        <v/>
      </c>
      <c r="AI457" s="85" t="str">
        <f>_xlfn.XLOOKUP($AG457,プルダウン用!$AC$3:$AC$10,プルダウン用!AE$3:AE$10,"",0)</f>
        <v/>
      </c>
      <c r="AJ457" s="85" t="str">
        <f>_xlfn.XLOOKUP($AG457,プルダウン用!$AC$3:$AC$10,プルダウン用!AF$3:AF$10,"",0)</f>
        <v/>
      </c>
      <c r="AK457" s="63"/>
      <c r="AL457" s="53"/>
      <c r="AM457" s="49"/>
      <c r="AN457" s="69" t="str">
        <f>IF($AM457="謝金経費に同じ",_xlfn.XLOOKUP(AG457,プルダウン用!$AQ$3:$AQ$12,プルダウン用!$AR$3:$AR$12,"",0),_xlfn.XLOOKUP($AM457,プルダウン用!$AH$3:$AH$5,プルダウン用!$AI$3:$AI$5,""))</f>
        <v/>
      </c>
      <c r="AO457" s="85" t="str">
        <f>IF($AN457="学内非常勤講師",_xlfn.XLOOKUP($N457,プルダウン用!$AW$3:$AW$7,プルダウン用!AX$3:AX$7,"",0),_xlfn.XLOOKUP($AN457,プルダウン用!$AQ$3:$AQ$12,プルダウン用!AS$3:AS$12,"",0))</f>
        <v/>
      </c>
      <c r="AP457" s="85" t="str">
        <f>IF($AN457="学内非常勤講師",_xlfn.XLOOKUP($N457,プルダウン用!$AW$3:$AW$7,プルダウン用!AY$3:AY$7,"",0),_xlfn.XLOOKUP($AN457,プルダウン用!$AQ$3:$AQ$12,プルダウン用!AT$3:AT$12,"",0))</f>
        <v/>
      </c>
      <c r="AQ457" s="85" t="str">
        <f>IF($AN457="学内非常勤講師",_xlfn.XLOOKUP($N457,プルダウン用!$AW$3:$AW$7,プルダウン用!AZ$3:AZ$7,"",0),_xlfn.XLOOKUP($AN457,プルダウン用!$AQ$3:$AQ$12,プルダウン用!AU$3:AU$12,"",0))</f>
        <v/>
      </c>
      <c r="AR457" s="79"/>
    </row>
    <row r="458" spans="2:44" ht="23.25" customHeight="1" x14ac:dyDescent="0.15">
      <c r="B458" s="54" t="str">
        <f t="shared" si="6"/>
        <v/>
      </c>
      <c r="C458" s="64"/>
      <c r="D458" s="64"/>
      <c r="E458" s="52"/>
      <c r="F458" s="52"/>
      <c r="G458" s="52"/>
      <c r="H458" s="53"/>
      <c r="I458" s="51"/>
      <c r="J458" s="7"/>
      <c r="K458" s="7"/>
      <c r="L458" s="52"/>
      <c r="M458" s="52"/>
      <c r="N458" s="49"/>
      <c r="O458" s="7"/>
      <c r="P458" s="50"/>
      <c r="Q458" s="51"/>
      <c r="R458" s="51"/>
      <c r="S458" s="48"/>
      <c r="T458" s="48"/>
      <c r="U458" s="48"/>
      <c r="V458" s="48"/>
      <c r="W458" s="48"/>
      <c r="X458" s="48"/>
      <c r="Y458" s="54" t="s">
        <v>92</v>
      </c>
      <c r="Z458" s="55" t="str">
        <f>IF(AND($M458="雇用", OR($R458="集中", $R458="期間内"),$N458&lt;&gt;"その他"),"担当開始日要追記",_xlfn.XLOOKUP($P458,プルダウン用!$S$3:$S$12,プルダウン用!T$3:T$12,"",0))</f>
        <v/>
      </c>
      <c r="AA458" s="55" t="str">
        <f>IF(AND($M458="雇用", OR($R458="集中", $R458="期間内"),$N458&lt;&gt;"その他"),"担当終了日要追記",_xlfn.XLOOKUP($P458,プルダウン用!$S$3:$S$12,プルダウン用!U$3:U$12,"",0))</f>
        <v/>
      </c>
      <c r="AB458" s="49"/>
      <c r="AC458" s="49"/>
      <c r="AD458" s="7"/>
      <c r="AE458" s="7"/>
      <c r="AF458" s="49"/>
      <c r="AG458" s="49"/>
      <c r="AH458" s="85" t="str">
        <f>_xlfn.XLOOKUP($AG458,プルダウン用!$AC$3:$AC$10,プルダウン用!AD$3:AD$10,"",0)</f>
        <v/>
      </c>
      <c r="AI458" s="85" t="str">
        <f>_xlfn.XLOOKUP($AG458,プルダウン用!$AC$3:$AC$10,プルダウン用!AE$3:AE$10,"",0)</f>
        <v/>
      </c>
      <c r="AJ458" s="85" t="str">
        <f>_xlfn.XLOOKUP($AG458,プルダウン用!$AC$3:$AC$10,プルダウン用!AF$3:AF$10,"",0)</f>
        <v/>
      </c>
      <c r="AK458" s="63"/>
      <c r="AL458" s="53"/>
      <c r="AM458" s="49"/>
      <c r="AN458" s="69" t="str">
        <f>IF($AM458="謝金経費に同じ",_xlfn.XLOOKUP(AG458,プルダウン用!$AQ$3:$AQ$12,プルダウン用!$AR$3:$AR$12,"",0),_xlfn.XLOOKUP($AM458,プルダウン用!$AH$3:$AH$5,プルダウン用!$AI$3:$AI$5,""))</f>
        <v/>
      </c>
      <c r="AO458" s="85" t="str">
        <f>IF($AN458="学内非常勤講師",_xlfn.XLOOKUP($N458,プルダウン用!$AW$3:$AW$7,プルダウン用!AX$3:AX$7,"",0),_xlfn.XLOOKUP($AN458,プルダウン用!$AQ$3:$AQ$12,プルダウン用!AS$3:AS$12,"",0))</f>
        <v/>
      </c>
      <c r="AP458" s="85" t="str">
        <f>IF($AN458="学内非常勤講師",_xlfn.XLOOKUP($N458,プルダウン用!$AW$3:$AW$7,プルダウン用!AY$3:AY$7,"",0),_xlfn.XLOOKUP($AN458,プルダウン用!$AQ$3:$AQ$12,プルダウン用!AT$3:AT$12,"",0))</f>
        <v/>
      </c>
      <c r="AQ458" s="85" t="str">
        <f>IF($AN458="学内非常勤講師",_xlfn.XLOOKUP($N458,プルダウン用!$AW$3:$AW$7,プルダウン用!AZ$3:AZ$7,"",0),_xlfn.XLOOKUP($AN458,プルダウン用!$AQ$3:$AQ$12,プルダウン用!AU$3:AU$12,"",0))</f>
        <v/>
      </c>
      <c r="AR458" s="79"/>
    </row>
    <row r="459" spans="2:44" ht="23.25" customHeight="1" x14ac:dyDescent="0.15">
      <c r="B459" s="54" t="str">
        <f t="shared" si="6"/>
        <v/>
      </c>
      <c r="C459" s="64"/>
      <c r="D459" s="64"/>
      <c r="E459" s="52"/>
      <c r="F459" s="52"/>
      <c r="G459" s="52"/>
      <c r="H459" s="53"/>
      <c r="I459" s="51"/>
      <c r="J459" s="7"/>
      <c r="K459" s="7"/>
      <c r="L459" s="52"/>
      <c r="M459" s="52"/>
      <c r="N459" s="49"/>
      <c r="O459" s="7"/>
      <c r="P459" s="50"/>
      <c r="Q459" s="51"/>
      <c r="R459" s="51"/>
      <c r="S459" s="48"/>
      <c r="T459" s="48"/>
      <c r="U459" s="48"/>
      <c r="V459" s="48"/>
      <c r="W459" s="48"/>
      <c r="X459" s="48"/>
      <c r="Y459" s="54" t="s">
        <v>92</v>
      </c>
      <c r="Z459" s="55" t="str">
        <f>IF(AND($M459="雇用", OR($R459="集中", $R459="期間内"),$N459&lt;&gt;"その他"),"担当開始日要追記",_xlfn.XLOOKUP($P459,プルダウン用!$S$3:$S$12,プルダウン用!T$3:T$12,"",0))</f>
        <v/>
      </c>
      <c r="AA459" s="55" t="str">
        <f>IF(AND($M459="雇用", OR($R459="集中", $R459="期間内"),$N459&lt;&gt;"その他"),"担当終了日要追記",_xlfn.XLOOKUP($P459,プルダウン用!$S$3:$S$12,プルダウン用!U$3:U$12,"",0))</f>
        <v/>
      </c>
      <c r="AB459" s="49"/>
      <c r="AC459" s="49"/>
      <c r="AD459" s="7"/>
      <c r="AE459" s="7"/>
      <c r="AF459" s="49"/>
      <c r="AG459" s="49"/>
      <c r="AH459" s="85" t="str">
        <f>_xlfn.XLOOKUP($AG459,プルダウン用!$AC$3:$AC$10,プルダウン用!AD$3:AD$10,"",0)</f>
        <v/>
      </c>
      <c r="AI459" s="85" t="str">
        <f>_xlfn.XLOOKUP($AG459,プルダウン用!$AC$3:$AC$10,プルダウン用!AE$3:AE$10,"",0)</f>
        <v/>
      </c>
      <c r="AJ459" s="85" t="str">
        <f>_xlfn.XLOOKUP($AG459,プルダウン用!$AC$3:$AC$10,プルダウン用!AF$3:AF$10,"",0)</f>
        <v/>
      </c>
      <c r="AK459" s="63"/>
      <c r="AL459" s="53"/>
      <c r="AM459" s="49"/>
      <c r="AN459" s="69" t="str">
        <f>IF($AM459="謝金経費に同じ",_xlfn.XLOOKUP(AG459,プルダウン用!$AQ$3:$AQ$12,プルダウン用!$AR$3:$AR$12,"",0),_xlfn.XLOOKUP($AM459,プルダウン用!$AH$3:$AH$5,プルダウン用!$AI$3:$AI$5,""))</f>
        <v/>
      </c>
      <c r="AO459" s="85" t="str">
        <f>IF($AN459="学内非常勤講師",_xlfn.XLOOKUP($N459,プルダウン用!$AW$3:$AW$7,プルダウン用!AX$3:AX$7,"",0),_xlfn.XLOOKUP($AN459,プルダウン用!$AQ$3:$AQ$12,プルダウン用!AS$3:AS$12,"",0))</f>
        <v/>
      </c>
      <c r="AP459" s="85" t="str">
        <f>IF($AN459="学内非常勤講師",_xlfn.XLOOKUP($N459,プルダウン用!$AW$3:$AW$7,プルダウン用!AY$3:AY$7,"",0),_xlfn.XLOOKUP($AN459,プルダウン用!$AQ$3:$AQ$12,プルダウン用!AT$3:AT$12,"",0))</f>
        <v/>
      </c>
      <c r="AQ459" s="85" t="str">
        <f>IF($AN459="学内非常勤講師",_xlfn.XLOOKUP($N459,プルダウン用!$AW$3:$AW$7,プルダウン用!AZ$3:AZ$7,"",0),_xlfn.XLOOKUP($AN459,プルダウン用!$AQ$3:$AQ$12,プルダウン用!AU$3:AU$12,"",0))</f>
        <v/>
      </c>
      <c r="AR459" s="79"/>
    </row>
    <row r="460" spans="2:44" ht="23.25" customHeight="1" x14ac:dyDescent="0.15">
      <c r="B460" s="54" t="str">
        <f t="shared" si="6"/>
        <v/>
      </c>
      <c r="C460" s="64"/>
      <c r="D460" s="64"/>
      <c r="E460" s="52"/>
      <c r="F460" s="52"/>
      <c r="G460" s="52"/>
      <c r="H460" s="53"/>
      <c r="I460" s="51"/>
      <c r="J460" s="7"/>
      <c r="K460" s="7"/>
      <c r="L460" s="52"/>
      <c r="M460" s="52"/>
      <c r="N460" s="49"/>
      <c r="O460" s="7"/>
      <c r="P460" s="50"/>
      <c r="Q460" s="51"/>
      <c r="R460" s="51"/>
      <c r="S460" s="48"/>
      <c r="T460" s="48"/>
      <c r="U460" s="48"/>
      <c r="V460" s="48"/>
      <c r="W460" s="48"/>
      <c r="X460" s="48"/>
      <c r="Y460" s="54" t="s">
        <v>92</v>
      </c>
      <c r="Z460" s="55" t="str">
        <f>IF(AND($M460="雇用", OR($R460="集中", $R460="期間内"),$N460&lt;&gt;"その他"),"担当開始日要追記",_xlfn.XLOOKUP($P460,プルダウン用!$S$3:$S$12,プルダウン用!T$3:T$12,"",0))</f>
        <v/>
      </c>
      <c r="AA460" s="55" t="str">
        <f>IF(AND($M460="雇用", OR($R460="集中", $R460="期間内"),$N460&lt;&gt;"その他"),"担当終了日要追記",_xlfn.XLOOKUP($P460,プルダウン用!$S$3:$S$12,プルダウン用!U$3:U$12,"",0))</f>
        <v/>
      </c>
      <c r="AB460" s="49"/>
      <c r="AC460" s="49"/>
      <c r="AD460" s="7"/>
      <c r="AE460" s="7"/>
      <c r="AF460" s="49"/>
      <c r="AG460" s="49"/>
      <c r="AH460" s="85" t="str">
        <f>_xlfn.XLOOKUP($AG460,プルダウン用!$AC$3:$AC$10,プルダウン用!AD$3:AD$10,"",0)</f>
        <v/>
      </c>
      <c r="AI460" s="85" t="str">
        <f>_xlfn.XLOOKUP($AG460,プルダウン用!$AC$3:$AC$10,プルダウン用!AE$3:AE$10,"",0)</f>
        <v/>
      </c>
      <c r="AJ460" s="85" t="str">
        <f>_xlfn.XLOOKUP($AG460,プルダウン用!$AC$3:$AC$10,プルダウン用!AF$3:AF$10,"",0)</f>
        <v/>
      </c>
      <c r="AK460" s="63"/>
      <c r="AL460" s="53"/>
      <c r="AM460" s="49"/>
      <c r="AN460" s="69" t="str">
        <f>IF($AM460="謝金経費に同じ",_xlfn.XLOOKUP(AG460,プルダウン用!$AQ$3:$AQ$12,プルダウン用!$AR$3:$AR$12,"",0),_xlfn.XLOOKUP($AM460,プルダウン用!$AH$3:$AH$5,プルダウン用!$AI$3:$AI$5,""))</f>
        <v/>
      </c>
      <c r="AO460" s="85" t="str">
        <f>IF($AN460="学内非常勤講師",_xlfn.XLOOKUP($N460,プルダウン用!$AW$3:$AW$7,プルダウン用!AX$3:AX$7,"",0),_xlfn.XLOOKUP($AN460,プルダウン用!$AQ$3:$AQ$12,プルダウン用!AS$3:AS$12,"",0))</f>
        <v/>
      </c>
      <c r="AP460" s="85" t="str">
        <f>IF($AN460="学内非常勤講師",_xlfn.XLOOKUP($N460,プルダウン用!$AW$3:$AW$7,プルダウン用!AY$3:AY$7,"",0),_xlfn.XLOOKUP($AN460,プルダウン用!$AQ$3:$AQ$12,プルダウン用!AT$3:AT$12,"",0))</f>
        <v/>
      </c>
      <c r="AQ460" s="85" t="str">
        <f>IF($AN460="学内非常勤講師",_xlfn.XLOOKUP($N460,プルダウン用!$AW$3:$AW$7,プルダウン用!AZ$3:AZ$7,"",0),_xlfn.XLOOKUP($AN460,プルダウン用!$AQ$3:$AQ$12,プルダウン用!AU$3:AU$12,"",0))</f>
        <v/>
      </c>
      <c r="AR460" s="79"/>
    </row>
    <row r="461" spans="2:44" ht="23.25" customHeight="1" x14ac:dyDescent="0.15">
      <c r="B461" s="54" t="str">
        <f t="shared" ref="B461:B500" si="7">IF(C461="","",ROW()-10)</f>
        <v/>
      </c>
      <c r="C461" s="64"/>
      <c r="D461" s="64"/>
      <c r="E461" s="52"/>
      <c r="F461" s="52"/>
      <c r="G461" s="52"/>
      <c r="H461" s="53"/>
      <c r="I461" s="51"/>
      <c r="J461" s="7"/>
      <c r="K461" s="7"/>
      <c r="L461" s="52"/>
      <c r="M461" s="52"/>
      <c r="N461" s="49"/>
      <c r="O461" s="7"/>
      <c r="P461" s="50"/>
      <c r="Q461" s="51"/>
      <c r="R461" s="51"/>
      <c r="S461" s="48"/>
      <c r="T461" s="48"/>
      <c r="U461" s="48"/>
      <c r="V461" s="48"/>
      <c r="W461" s="48"/>
      <c r="X461" s="48"/>
      <c r="Y461" s="54" t="s">
        <v>92</v>
      </c>
      <c r="Z461" s="55" t="str">
        <f>IF(AND($M461="雇用", OR($R461="集中", $R461="期間内"),$N461&lt;&gt;"その他"),"担当開始日要追記",_xlfn.XLOOKUP($P461,プルダウン用!$S$3:$S$12,プルダウン用!T$3:T$12,"",0))</f>
        <v/>
      </c>
      <c r="AA461" s="55" t="str">
        <f>IF(AND($M461="雇用", OR($R461="集中", $R461="期間内"),$N461&lt;&gt;"その他"),"担当終了日要追記",_xlfn.XLOOKUP($P461,プルダウン用!$S$3:$S$12,プルダウン用!U$3:U$12,"",0))</f>
        <v/>
      </c>
      <c r="AB461" s="49"/>
      <c r="AC461" s="49"/>
      <c r="AD461" s="7"/>
      <c r="AE461" s="7"/>
      <c r="AF461" s="49"/>
      <c r="AG461" s="49"/>
      <c r="AH461" s="85" t="str">
        <f>_xlfn.XLOOKUP($AG461,プルダウン用!$AC$3:$AC$10,プルダウン用!AD$3:AD$10,"",0)</f>
        <v/>
      </c>
      <c r="AI461" s="85" t="str">
        <f>_xlfn.XLOOKUP($AG461,プルダウン用!$AC$3:$AC$10,プルダウン用!AE$3:AE$10,"",0)</f>
        <v/>
      </c>
      <c r="AJ461" s="85" t="str">
        <f>_xlfn.XLOOKUP($AG461,プルダウン用!$AC$3:$AC$10,プルダウン用!AF$3:AF$10,"",0)</f>
        <v/>
      </c>
      <c r="AK461" s="63"/>
      <c r="AL461" s="53"/>
      <c r="AM461" s="49"/>
      <c r="AN461" s="69" t="str">
        <f>IF($AM461="謝金経費に同じ",_xlfn.XLOOKUP(AG461,プルダウン用!$AQ$3:$AQ$12,プルダウン用!$AR$3:$AR$12,"",0),_xlfn.XLOOKUP($AM461,プルダウン用!$AH$3:$AH$5,プルダウン用!$AI$3:$AI$5,""))</f>
        <v/>
      </c>
      <c r="AO461" s="85" t="str">
        <f>IF($AN461="学内非常勤講師",_xlfn.XLOOKUP($N461,プルダウン用!$AW$3:$AW$7,プルダウン用!AX$3:AX$7,"",0),_xlfn.XLOOKUP($AN461,プルダウン用!$AQ$3:$AQ$12,プルダウン用!AS$3:AS$12,"",0))</f>
        <v/>
      </c>
      <c r="AP461" s="85" t="str">
        <f>IF($AN461="学内非常勤講師",_xlfn.XLOOKUP($N461,プルダウン用!$AW$3:$AW$7,プルダウン用!AY$3:AY$7,"",0),_xlfn.XLOOKUP($AN461,プルダウン用!$AQ$3:$AQ$12,プルダウン用!AT$3:AT$12,"",0))</f>
        <v/>
      </c>
      <c r="AQ461" s="85" t="str">
        <f>IF($AN461="学内非常勤講師",_xlfn.XLOOKUP($N461,プルダウン用!$AW$3:$AW$7,プルダウン用!AZ$3:AZ$7,"",0),_xlfn.XLOOKUP($AN461,プルダウン用!$AQ$3:$AQ$12,プルダウン用!AU$3:AU$12,"",0))</f>
        <v/>
      </c>
      <c r="AR461" s="79"/>
    </row>
    <row r="462" spans="2:44" ht="23.25" customHeight="1" x14ac:dyDescent="0.15">
      <c r="B462" s="54" t="str">
        <f t="shared" si="7"/>
        <v/>
      </c>
      <c r="C462" s="64"/>
      <c r="D462" s="64"/>
      <c r="E462" s="52"/>
      <c r="F462" s="52"/>
      <c r="G462" s="52"/>
      <c r="H462" s="53"/>
      <c r="I462" s="51"/>
      <c r="J462" s="7"/>
      <c r="K462" s="7"/>
      <c r="L462" s="52"/>
      <c r="M462" s="52"/>
      <c r="N462" s="49"/>
      <c r="O462" s="7"/>
      <c r="P462" s="50"/>
      <c r="Q462" s="51"/>
      <c r="R462" s="51"/>
      <c r="S462" s="48"/>
      <c r="T462" s="48"/>
      <c r="U462" s="48"/>
      <c r="V462" s="48"/>
      <c r="W462" s="48"/>
      <c r="X462" s="48"/>
      <c r="Y462" s="54" t="s">
        <v>92</v>
      </c>
      <c r="Z462" s="55" t="str">
        <f>IF(AND($M462="雇用", OR($R462="集中", $R462="期間内"),$N462&lt;&gt;"その他"),"担当開始日要追記",_xlfn.XLOOKUP($P462,プルダウン用!$S$3:$S$12,プルダウン用!T$3:T$12,"",0))</f>
        <v/>
      </c>
      <c r="AA462" s="55" t="str">
        <f>IF(AND($M462="雇用", OR($R462="集中", $R462="期間内"),$N462&lt;&gt;"その他"),"担当終了日要追記",_xlfn.XLOOKUP($P462,プルダウン用!$S$3:$S$12,プルダウン用!U$3:U$12,"",0))</f>
        <v/>
      </c>
      <c r="AB462" s="49"/>
      <c r="AC462" s="49"/>
      <c r="AD462" s="7"/>
      <c r="AE462" s="7"/>
      <c r="AF462" s="49"/>
      <c r="AG462" s="49"/>
      <c r="AH462" s="85" t="str">
        <f>_xlfn.XLOOKUP($AG462,プルダウン用!$AC$3:$AC$10,プルダウン用!AD$3:AD$10,"",0)</f>
        <v/>
      </c>
      <c r="AI462" s="85" t="str">
        <f>_xlfn.XLOOKUP($AG462,プルダウン用!$AC$3:$AC$10,プルダウン用!AE$3:AE$10,"",0)</f>
        <v/>
      </c>
      <c r="AJ462" s="85" t="str">
        <f>_xlfn.XLOOKUP($AG462,プルダウン用!$AC$3:$AC$10,プルダウン用!AF$3:AF$10,"",0)</f>
        <v/>
      </c>
      <c r="AK462" s="63"/>
      <c r="AL462" s="53"/>
      <c r="AM462" s="49"/>
      <c r="AN462" s="69" t="str">
        <f>IF($AM462="謝金経費に同じ",_xlfn.XLOOKUP(AG462,プルダウン用!$AQ$3:$AQ$12,プルダウン用!$AR$3:$AR$12,"",0),_xlfn.XLOOKUP($AM462,プルダウン用!$AH$3:$AH$5,プルダウン用!$AI$3:$AI$5,""))</f>
        <v/>
      </c>
      <c r="AO462" s="85" t="str">
        <f>IF($AN462="学内非常勤講師",_xlfn.XLOOKUP($N462,プルダウン用!$AW$3:$AW$7,プルダウン用!AX$3:AX$7,"",0),_xlfn.XLOOKUP($AN462,プルダウン用!$AQ$3:$AQ$12,プルダウン用!AS$3:AS$12,"",0))</f>
        <v/>
      </c>
      <c r="AP462" s="85" t="str">
        <f>IF($AN462="学内非常勤講師",_xlfn.XLOOKUP($N462,プルダウン用!$AW$3:$AW$7,プルダウン用!AY$3:AY$7,"",0),_xlfn.XLOOKUP($AN462,プルダウン用!$AQ$3:$AQ$12,プルダウン用!AT$3:AT$12,"",0))</f>
        <v/>
      </c>
      <c r="AQ462" s="85" t="str">
        <f>IF($AN462="学内非常勤講師",_xlfn.XLOOKUP($N462,プルダウン用!$AW$3:$AW$7,プルダウン用!AZ$3:AZ$7,"",0),_xlfn.XLOOKUP($AN462,プルダウン用!$AQ$3:$AQ$12,プルダウン用!AU$3:AU$12,"",0))</f>
        <v/>
      </c>
      <c r="AR462" s="79"/>
    </row>
    <row r="463" spans="2:44" ht="23.25" customHeight="1" x14ac:dyDescent="0.15">
      <c r="B463" s="54" t="str">
        <f t="shared" si="7"/>
        <v/>
      </c>
      <c r="C463" s="64"/>
      <c r="D463" s="64"/>
      <c r="E463" s="52"/>
      <c r="F463" s="52"/>
      <c r="G463" s="52"/>
      <c r="H463" s="53"/>
      <c r="I463" s="51"/>
      <c r="J463" s="7"/>
      <c r="K463" s="7"/>
      <c r="L463" s="52"/>
      <c r="M463" s="52"/>
      <c r="N463" s="49"/>
      <c r="O463" s="7"/>
      <c r="P463" s="50"/>
      <c r="Q463" s="51"/>
      <c r="R463" s="51"/>
      <c r="S463" s="48"/>
      <c r="T463" s="48"/>
      <c r="U463" s="48"/>
      <c r="V463" s="48"/>
      <c r="W463" s="48"/>
      <c r="X463" s="48"/>
      <c r="Y463" s="54" t="s">
        <v>92</v>
      </c>
      <c r="Z463" s="55" t="str">
        <f>IF(AND($M463="雇用", OR($R463="集中", $R463="期間内"),$N463&lt;&gt;"その他"),"担当開始日要追記",_xlfn.XLOOKUP($P463,プルダウン用!$S$3:$S$12,プルダウン用!T$3:T$12,"",0))</f>
        <v/>
      </c>
      <c r="AA463" s="55" t="str">
        <f>IF(AND($M463="雇用", OR($R463="集中", $R463="期間内"),$N463&lt;&gt;"その他"),"担当終了日要追記",_xlfn.XLOOKUP($P463,プルダウン用!$S$3:$S$12,プルダウン用!U$3:U$12,"",0))</f>
        <v/>
      </c>
      <c r="AB463" s="49"/>
      <c r="AC463" s="49"/>
      <c r="AD463" s="7"/>
      <c r="AE463" s="7"/>
      <c r="AF463" s="49"/>
      <c r="AG463" s="49"/>
      <c r="AH463" s="85" t="str">
        <f>_xlfn.XLOOKUP($AG463,プルダウン用!$AC$3:$AC$10,プルダウン用!AD$3:AD$10,"",0)</f>
        <v/>
      </c>
      <c r="AI463" s="85" t="str">
        <f>_xlfn.XLOOKUP($AG463,プルダウン用!$AC$3:$AC$10,プルダウン用!AE$3:AE$10,"",0)</f>
        <v/>
      </c>
      <c r="AJ463" s="85" t="str">
        <f>_xlfn.XLOOKUP($AG463,プルダウン用!$AC$3:$AC$10,プルダウン用!AF$3:AF$10,"",0)</f>
        <v/>
      </c>
      <c r="AK463" s="63"/>
      <c r="AL463" s="53"/>
      <c r="AM463" s="49"/>
      <c r="AN463" s="69" t="str">
        <f>IF($AM463="謝金経費に同じ",_xlfn.XLOOKUP(AG463,プルダウン用!$AQ$3:$AQ$12,プルダウン用!$AR$3:$AR$12,"",0),_xlfn.XLOOKUP($AM463,プルダウン用!$AH$3:$AH$5,プルダウン用!$AI$3:$AI$5,""))</f>
        <v/>
      </c>
      <c r="AO463" s="85" t="str">
        <f>IF($AN463="学内非常勤講師",_xlfn.XLOOKUP($N463,プルダウン用!$AW$3:$AW$7,プルダウン用!AX$3:AX$7,"",0),_xlfn.XLOOKUP($AN463,プルダウン用!$AQ$3:$AQ$12,プルダウン用!AS$3:AS$12,"",0))</f>
        <v/>
      </c>
      <c r="AP463" s="85" t="str">
        <f>IF($AN463="学内非常勤講師",_xlfn.XLOOKUP($N463,プルダウン用!$AW$3:$AW$7,プルダウン用!AY$3:AY$7,"",0),_xlfn.XLOOKUP($AN463,プルダウン用!$AQ$3:$AQ$12,プルダウン用!AT$3:AT$12,"",0))</f>
        <v/>
      </c>
      <c r="AQ463" s="85" t="str">
        <f>IF($AN463="学内非常勤講師",_xlfn.XLOOKUP($N463,プルダウン用!$AW$3:$AW$7,プルダウン用!AZ$3:AZ$7,"",0),_xlfn.XLOOKUP($AN463,プルダウン用!$AQ$3:$AQ$12,プルダウン用!AU$3:AU$12,"",0))</f>
        <v/>
      </c>
      <c r="AR463" s="79"/>
    </row>
    <row r="464" spans="2:44" ht="23.25" customHeight="1" x14ac:dyDescent="0.15">
      <c r="B464" s="54" t="str">
        <f t="shared" si="7"/>
        <v/>
      </c>
      <c r="C464" s="64"/>
      <c r="D464" s="64"/>
      <c r="E464" s="52"/>
      <c r="F464" s="52"/>
      <c r="G464" s="52"/>
      <c r="H464" s="53"/>
      <c r="I464" s="51"/>
      <c r="J464" s="7"/>
      <c r="K464" s="7"/>
      <c r="L464" s="52"/>
      <c r="M464" s="52"/>
      <c r="N464" s="49"/>
      <c r="O464" s="7"/>
      <c r="P464" s="50"/>
      <c r="Q464" s="51"/>
      <c r="R464" s="51"/>
      <c r="S464" s="48"/>
      <c r="T464" s="48"/>
      <c r="U464" s="48"/>
      <c r="V464" s="48"/>
      <c r="W464" s="48"/>
      <c r="X464" s="48"/>
      <c r="Y464" s="54" t="s">
        <v>92</v>
      </c>
      <c r="Z464" s="55" t="str">
        <f>IF(AND($M464="雇用", OR($R464="集中", $R464="期間内"),$N464&lt;&gt;"その他"),"担当開始日要追記",_xlfn.XLOOKUP($P464,プルダウン用!$S$3:$S$12,プルダウン用!T$3:T$12,"",0))</f>
        <v/>
      </c>
      <c r="AA464" s="55" t="str">
        <f>IF(AND($M464="雇用", OR($R464="集中", $R464="期間内"),$N464&lt;&gt;"その他"),"担当終了日要追記",_xlfn.XLOOKUP($P464,プルダウン用!$S$3:$S$12,プルダウン用!U$3:U$12,"",0))</f>
        <v/>
      </c>
      <c r="AB464" s="49"/>
      <c r="AC464" s="49"/>
      <c r="AD464" s="7"/>
      <c r="AE464" s="7"/>
      <c r="AF464" s="49"/>
      <c r="AG464" s="49"/>
      <c r="AH464" s="85" t="str">
        <f>_xlfn.XLOOKUP($AG464,プルダウン用!$AC$3:$AC$10,プルダウン用!AD$3:AD$10,"",0)</f>
        <v/>
      </c>
      <c r="AI464" s="85" t="str">
        <f>_xlfn.XLOOKUP($AG464,プルダウン用!$AC$3:$AC$10,プルダウン用!AE$3:AE$10,"",0)</f>
        <v/>
      </c>
      <c r="AJ464" s="85" t="str">
        <f>_xlfn.XLOOKUP($AG464,プルダウン用!$AC$3:$AC$10,プルダウン用!AF$3:AF$10,"",0)</f>
        <v/>
      </c>
      <c r="AK464" s="63"/>
      <c r="AL464" s="53"/>
      <c r="AM464" s="49"/>
      <c r="AN464" s="69" t="str">
        <f>IF($AM464="謝金経費に同じ",_xlfn.XLOOKUP(AG464,プルダウン用!$AQ$3:$AQ$12,プルダウン用!$AR$3:$AR$12,"",0),_xlfn.XLOOKUP($AM464,プルダウン用!$AH$3:$AH$5,プルダウン用!$AI$3:$AI$5,""))</f>
        <v/>
      </c>
      <c r="AO464" s="85" t="str">
        <f>IF($AN464="学内非常勤講師",_xlfn.XLOOKUP($N464,プルダウン用!$AW$3:$AW$7,プルダウン用!AX$3:AX$7,"",0),_xlfn.XLOOKUP($AN464,プルダウン用!$AQ$3:$AQ$12,プルダウン用!AS$3:AS$12,"",0))</f>
        <v/>
      </c>
      <c r="AP464" s="85" t="str">
        <f>IF($AN464="学内非常勤講師",_xlfn.XLOOKUP($N464,プルダウン用!$AW$3:$AW$7,プルダウン用!AY$3:AY$7,"",0),_xlfn.XLOOKUP($AN464,プルダウン用!$AQ$3:$AQ$12,プルダウン用!AT$3:AT$12,"",0))</f>
        <v/>
      </c>
      <c r="AQ464" s="85" t="str">
        <f>IF($AN464="学内非常勤講師",_xlfn.XLOOKUP($N464,プルダウン用!$AW$3:$AW$7,プルダウン用!AZ$3:AZ$7,"",0),_xlfn.XLOOKUP($AN464,プルダウン用!$AQ$3:$AQ$12,プルダウン用!AU$3:AU$12,"",0))</f>
        <v/>
      </c>
      <c r="AR464" s="79"/>
    </row>
    <row r="465" spans="2:44" ht="23.25" customHeight="1" x14ac:dyDescent="0.15">
      <c r="B465" s="54" t="str">
        <f t="shared" si="7"/>
        <v/>
      </c>
      <c r="C465" s="64"/>
      <c r="D465" s="64"/>
      <c r="E465" s="52"/>
      <c r="F465" s="52"/>
      <c r="G465" s="52"/>
      <c r="H465" s="53"/>
      <c r="I465" s="51"/>
      <c r="J465" s="7"/>
      <c r="K465" s="7"/>
      <c r="L465" s="52"/>
      <c r="M465" s="52"/>
      <c r="N465" s="49"/>
      <c r="O465" s="7"/>
      <c r="P465" s="50"/>
      <c r="Q465" s="51"/>
      <c r="R465" s="51"/>
      <c r="S465" s="48"/>
      <c r="T465" s="48"/>
      <c r="U465" s="48"/>
      <c r="V465" s="48"/>
      <c r="W465" s="48"/>
      <c r="X465" s="48"/>
      <c r="Y465" s="54" t="s">
        <v>92</v>
      </c>
      <c r="Z465" s="55" t="str">
        <f>IF(AND($M465="雇用", OR($R465="集中", $R465="期間内"),$N465&lt;&gt;"その他"),"担当開始日要追記",_xlfn.XLOOKUP($P465,プルダウン用!$S$3:$S$12,プルダウン用!T$3:T$12,"",0))</f>
        <v/>
      </c>
      <c r="AA465" s="55" t="str">
        <f>IF(AND($M465="雇用", OR($R465="集中", $R465="期間内"),$N465&lt;&gt;"その他"),"担当終了日要追記",_xlfn.XLOOKUP($P465,プルダウン用!$S$3:$S$12,プルダウン用!U$3:U$12,"",0))</f>
        <v/>
      </c>
      <c r="AB465" s="49"/>
      <c r="AC465" s="49"/>
      <c r="AD465" s="7"/>
      <c r="AE465" s="7"/>
      <c r="AF465" s="49"/>
      <c r="AG465" s="49"/>
      <c r="AH465" s="85" t="str">
        <f>_xlfn.XLOOKUP($AG465,プルダウン用!$AC$3:$AC$10,プルダウン用!AD$3:AD$10,"",0)</f>
        <v/>
      </c>
      <c r="AI465" s="85" t="str">
        <f>_xlfn.XLOOKUP($AG465,プルダウン用!$AC$3:$AC$10,プルダウン用!AE$3:AE$10,"",0)</f>
        <v/>
      </c>
      <c r="AJ465" s="85" t="str">
        <f>_xlfn.XLOOKUP($AG465,プルダウン用!$AC$3:$AC$10,プルダウン用!AF$3:AF$10,"",0)</f>
        <v/>
      </c>
      <c r="AK465" s="63"/>
      <c r="AL465" s="53"/>
      <c r="AM465" s="49"/>
      <c r="AN465" s="69" t="str">
        <f>IF($AM465="謝金経費に同じ",_xlfn.XLOOKUP(AG465,プルダウン用!$AQ$3:$AQ$12,プルダウン用!$AR$3:$AR$12,"",0),_xlfn.XLOOKUP($AM465,プルダウン用!$AH$3:$AH$5,プルダウン用!$AI$3:$AI$5,""))</f>
        <v/>
      </c>
      <c r="AO465" s="85" t="str">
        <f>IF($AN465="学内非常勤講師",_xlfn.XLOOKUP($N465,プルダウン用!$AW$3:$AW$7,プルダウン用!AX$3:AX$7,"",0),_xlfn.XLOOKUP($AN465,プルダウン用!$AQ$3:$AQ$12,プルダウン用!AS$3:AS$12,"",0))</f>
        <v/>
      </c>
      <c r="AP465" s="85" t="str">
        <f>IF($AN465="学内非常勤講師",_xlfn.XLOOKUP($N465,プルダウン用!$AW$3:$AW$7,プルダウン用!AY$3:AY$7,"",0),_xlfn.XLOOKUP($AN465,プルダウン用!$AQ$3:$AQ$12,プルダウン用!AT$3:AT$12,"",0))</f>
        <v/>
      </c>
      <c r="AQ465" s="85" t="str">
        <f>IF($AN465="学内非常勤講師",_xlfn.XLOOKUP($N465,プルダウン用!$AW$3:$AW$7,プルダウン用!AZ$3:AZ$7,"",0),_xlfn.XLOOKUP($AN465,プルダウン用!$AQ$3:$AQ$12,プルダウン用!AU$3:AU$12,"",0))</f>
        <v/>
      </c>
      <c r="AR465" s="79"/>
    </row>
    <row r="466" spans="2:44" ht="23.25" customHeight="1" x14ac:dyDescent="0.15">
      <c r="B466" s="54" t="str">
        <f t="shared" si="7"/>
        <v/>
      </c>
      <c r="C466" s="64"/>
      <c r="D466" s="64"/>
      <c r="E466" s="52"/>
      <c r="F466" s="52"/>
      <c r="G466" s="52"/>
      <c r="H466" s="53"/>
      <c r="I466" s="51"/>
      <c r="J466" s="7"/>
      <c r="K466" s="7"/>
      <c r="L466" s="52"/>
      <c r="M466" s="52"/>
      <c r="N466" s="49"/>
      <c r="O466" s="7"/>
      <c r="P466" s="50"/>
      <c r="Q466" s="51"/>
      <c r="R466" s="51"/>
      <c r="S466" s="48"/>
      <c r="T466" s="48"/>
      <c r="U466" s="48"/>
      <c r="V466" s="48"/>
      <c r="W466" s="48"/>
      <c r="X466" s="48"/>
      <c r="Y466" s="54" t="s">
        <v>92</v>
      </c>
      <c r="Z466" s="55" t="str">
        <f>IF(AND($M466="雇用", OR($R466="集中", $R466="期間内"),$N466&lt;&gt;"その他"),"担当開始日要追記",_xlfn.XLOOKUP($P466,プルダウン用!$S$3:$S$12,プルダウン用!T$3:T$12,"",0))</f>
        <v/>
      </c>
      <c r="AA466" s="55" t="str">
        <f>IF(AND($M466="雇用", OR($R466="集中", $R466="期間内"),$N466&lt;&gt;"その他"),"担当終了日要追記",_xlfn.XLOOKUP($P466,プルダウン用!$S$3:$S$12,プルダウン用!U$3:U$12,"",0))</f>
        <v/>
      </c>
      <c r="AB466" s="49"/>
      <c r="AC466" s="49"/>
      <c r="AD466" s="7"/>
      <c r="AE466" s="7"/>
      <c r="AF466" s="49"/>
      <c r="AG466" s="49"/>
      <c r="AH466" s="85" t="str">
        <f>_xlfn.XLOOKUP($AG466,プルダウン用!$AC$3:$AC$10,プルダウン用!AD$3:AD$10,"",0)</f>
        <v/>
      </c>
      <c r="AI466" s="85" t="str">
        <f>_xlfn.XLOOKUP($AG466,プルダウン用!$AC$3:$AC$10,プルダウン用!AE$3:AE$10,"",0)</f>
        <v/>
      </c>
      <c r="AJ466" s="85" t="str">
        <f>_xlfn.XLOOKUP($AG466,プルダウン用!$AC$3:$AC$10,プルダウン用!AF$3:AF$10,"",0)</f>
        <v/>
      </c>
      <c r="AK466" s="63"/>
      <c r="AL466" s="53"/>
      <c r="AM466" s="49"/>
      <c r="AN466" s="69" t="str">
        <f>IF($AM466="謝金経費に同じ",_xlfn.XLOOKUP(AG466,プルダウン用!$AQ$3:$AQ$12,プルダウン用!$AR$3:$AR$12,"",0),_xlfn.XLOOKUP($AM466,プルダウン用!$AH$3:$AH$5,プルダウン用!$AI$3:$AI$5,""))</f>
        <v/>
      </c>
      <c r="AO466" s="85" t="str">
        <f>IF($AN466="学内非常勤講師",_xlfn.XLOOKUP($N466,プルダウン用!$AW$3:$AW$7,プルダウン用!AX$3:AX$7,"",0),_xlfn.XLOOKUP($AN466,プルダウン用!$AQ$3:$AQ$12,プルダウン用!AS$3:AS$12,"",0))</f>
        <v/>
      </c>
      <c r="AP466" s="85" t="str">
        <f>IF($AN466="学内非常勤講師",_xlfn.XLOOKUP($N466,プルダウン用!$AW$3:$AW$7,プルダウン用!AY$3:AY$7,"",0),_xlfn.XLOOKUP($AN466,プルダウン用!$AQ$3:$AQ$12,プルダウン用!AT$3:AT$12,"",0))</f>
        <v/>
      </c>
      <c r="AQ466" s="85" t="str">
        <f>IF($AN466="学内非常勤講師",_xlfn.XLOOKUP($N466,プルダウン用!$AW$3:$AW$7,プルダウン用!AZ$3:AZ$7,"",0),_xlfn.XLOOKUP($AN466,プルダウン用!$AQ$3:$AQ$12,プルダウン用!AU$3:AU$12,"",0))</f>
        <v/>
      </c>
      <c r="AR466" s="79"/>
    </row>
    <row r="467" spans="2:44" ht="23.25" customHeight="1" x14ac:dyDescent="0.15">
      <c r="B467" s="54" t="str">
        <f t="shared" si="7"/>
        <v/>
      </c>
      <c r="C467" s="64"/>
      <c r="D467" s="64"/>
      <c r="E467" s="52"/>
      <c r="F467" s="52"/>
      <c r="G467" s="52"/>
      <c r="H467" s="53"/>
      <c r="I467" s="51"/>
      <c r="J467" s="7"/>
      <c r="K467" s="7"/>
      <c r="L467" s="52"/>
      <c r="M467" s="52"/>
      <c r="N467" s="49"/>
      <c r="O467" s="7"/>
      <c r="P467" s="50"/>
      <c r="Q467" s="51"/>
      <c r="R467" s="51"/>
      <c r="S467" s="48"/>
      <c r="T467" s="48"/>
      <c r="U467" s="48"/>
      <c r="V467" s="48"/>
      <c r="W467" s="48"/>
      <c r="X467" s="48"/>
      <c r="Y467" s="54" t="s">
        <v>92</v>
      </c>
      <c r="Z467" s="55" t="str">
        <f>IF(AND($M467="雇用", OR($R467="集中", $R467="期間内"),$N467&lt;&gt;"その他"),"担当開始日要追記",_xlfn.XLOOKUP($P467,プルダウン用!$S$3:$S$12,プルダウン用!T$3:T$12,"",0))</f>
        <v/>
      </c>
      <c r="AA467" s="55" t="str">
        <f>IF(AND($M467="雇用", OR($R467="集中", $R467="期間内"),$N467&lt;&gt;"その他"),"担当終了日要追記",_xlfn.XLOOKUP($P467,プルダウン用!$S$3:$S$12,プルダウン用!U$3:U$12,"",0))</f>
        <v/>
      </c>
      <c r="AB467" s="49"/>
      <c r="AC467" s="49"/>
      <c r="AD467" s="7"/>
      <c r="AE467" s="7"/>
      <c r="AF467" s="49"/>
      <c r="AG467" s="49"/>
      <c r="AH467" s="85" t="str">
        <f>_xlfn.XLOOKUP($AG467,プルダウン用!$AC$3:$AC$10,プルダウン用!AD$3:AD$10,"",0)</f>
        <v/>
      </c>
      <c r="AI467" s="85" t="str">
        <f>_xlfn.XLOOKUP($AG467,プルダウン用!$AC$3:$AC$10,プルダウン用!AE$3:AE$10,"",0)</f>
        <v/>
      </c>
      <c r="AJ467" s="85" t="str">
        <f>_xlfn.XLOOKUP($AG467,プルダウン用!$AC$3:$AC$10,プルダウン用!AF$3:AF$10,"",0)</f>
        <v/>
      </c>
      <c r="AK467" s="63"/>
      <c r="AL467" s="53"/>
      <c r="AM467" s="49"/>
      <c r="AN467" s="69" t="str">
        <f>IF($AM467="謝金経費に同じ",_xlfn.XLOOKUP(AG467,プルダウン用!$AQ$3:$AQ$12,プルダウン用!$AR$3:$AR$12,"",0),_xlfn.XLOOKUP($AM467,プルダウン用!$AH$3:$AH$5,プルダウン用!$AI$3:$AI$5,""))</f>
        <v/>
      </c>
      <c r="AO467" s="85" t="str">
        <f>IF($AN467="学内非常勤講師",_xlfn.XLOOKUP($N467,プルダウン用!$AW$3:$AW$7,プルダウン用!AX$3:AX$7,"",0),_xlfn.XLOOKUP($AN467,プルダウン用!$AQ$3:$AQ$12,プルダウン用!AS$3:AS$12,"",0))</f>
        <v/>
      </c>
      <c r="AP467" s="85" t="str">
        <f>IF($AN467="学内非常勤講師",_xlfn.XLOOKUP($N467,プルダウン用!$AW$3:$AW$7,プルダウン用!AY$3:AY$7,"",0),_xlfn.XLOOKUP($AN467,プルダウン用!$AQ$3:$AQ$12,プルダウン用!AT$3:AT$12,"",0))</f>
        <v/>
      </c>
      <c r="AQ467" s="85" t="str">
        <f>IF($AN467="学内非常勤講師",_xlfn.XLOOKUP($N467,プルダウン用!$AW$3:$AW$7,プルダウン用!AZ$3:AZ$7,"",0),_xlfn.XLOOKUP($AN467,プルダウン用!$AQ$3:$AQ$12,プルダウン用!AU$3:AU$12,"",0))</f>
        <v/>
      </c>
      <c r="AR467" s="79"/>
    </row>
    <row r="468" spans="2:44" ht="23.25" customHeight="1" x14ac:dyDescent="0.15">
      <c r="B468" s="54" t="str">
        <f t="shared" si="7"/>
        <v/>
      </c>
      <c r="C468" s="64"/>
      <c r="D468" s="64"/>
      <c r="E468" s="52"/>
      <c r="F468" s="52"/>
      <c r="G468" s="52"/>
      <c r="H468" s="53"/>
      <c r="I468" s="51"/>
      <c r="J468" s="7"/>
      <c r="K468" s="7"/>
      <c r="L468" s="52"/>
      <c r="M468" s="52"/>
      <c r="N468" s="49"/>
      <c r="O468" s="7"/>
      <c r="P468" s="50"/>
      <c r="Q468" s="51"/>
      <c r="R468" s="51"/>
      <c r="S468" s="48"/>
      <c r="T468" s="48"/>
      <c r="U468" s="48"/>
      <c r="V468" s="48"/>
      <c r="W468" s="48"/>
      <c r="X468" s="48"/>
      <c r="Y468" s="54" t="s">
        <v>92</v>
      </c>
      <c r="Z468" s="55" t="str">
        <f>IF(AND($M468="雇用", OR($R468="集中", $R468="期間内"),$N468&lt;&gt;"その他"),"担当開始日要追記",_xlfn.XLOOKUP($P468,プルダウン用!$S$3:$S$12,プルダウン用!T$3:T$12,"",0))</f>
        <v/>
      </c>
      <c r="AA468" s="55" t="str">
        <f>IF(AND($M468="雇用", OR($R468="集中", $R468="期間内"),$N468&lt;&gt;"その他"),"担当終了日要追記",_xlfn.XLOOKUP($P468,プルダウン用!$S$3:$S$12,プルダウン用!U$3:U$12,"",0))</f>
        <v/>
      </c>
      <c r="AB468" s="49"/>
      <c r="AC468" s="49"/>
      <c r="AD468" s="7"/>
      <c r="AE468" s="7"/>
      <c r="AF468" s="49"/>
      <c r="AG468" s="49"/>
      <c r="AH468" s="85" t="str">
        <f>_xlfn.XLOOKUP($AG468,プルダウン用!$AC$3:$AC$10,プルダウン用!AD$3:AD$10,"",0)</f>
        <v/>
      </c>
      <c r="AI468" s="85" t="str">
        <f>_xlfn.XLOOKUP($AG468,プルダウン用!$AC$3:$AC$10,プルダウン用!AE$3:AE$10,"",0)</f>
        <v/>
      </c>
      <c r="AJ468" s="85" t="str">
        <f>_xlfn.XLOOKUP($AG468,プルダウン用!$AC$3:$AC$10,プルダウン用!AF$3:AF$10,"",0)</f>
        <v/>
      </c>
      <c r="AK468" s="63"/>
      <c r="AL468" s="53"/>
      <c r="AM468" s="49"/>
      <c r="AN468" s="69" t="str">
        <f>IF($AM468="謝金経費に同じ",_xlfn.XLOOKUP(AG468,プルダウン用!$AQ$3:$AQ$12,プルダウン用!$AR$3:$AR$12,"",0),_xlfn.XLOOKUP($AM468,プルダウン用!$AH$3:$AH$5,プルダウン用!$AI$3:$AI$5,""))</f>
        <v/>
      </c>
      <c r="AO468" s="85" t="str">
        <f>IF($AN468="学内非常勤講師",_xlfn.XLOOKUP($N468,プルダウン用!$AW$3:$AW$7,プルダウン用!AX$3:AX$7,"",0),_xlfn.XLOOKUP($AN468,プルダウン用!$AQ$3:$AQ$12,プルダウン用!AS$3:AS$12,"",0))</f>
        <v/>
      </c>
      <c r="AP468" s="85" t="str">
        <f>IF($AN468="学内非常勤講師",_xlfn.XLOOKUP($N468,プルダウン用!$AW$3:$AW$7,プルダウン用!AY$3:AY$7,"",0),_xlfn.XLOOKUP($AN468,プルダウン用!$AQ$3:$AQ$12,プルダウン用!AT$3:AT$12,"",0))</f>
        <v/>
      </c>
      <c r="AQ468" s="85" t="str">
        <f>IF($AN468="学内非常勤講師",_xlfn.XLOOKUP($N468,プルダウン用!$AW$3:$AW$7,プルダウン用!AZ$3:AZ$7,"",0),_xlfn.XLOOKUP($AN468,プルダウン用!$AQ$3:$AQ$12,プルダウン用!AU$3:AU$12,"",0))</f>
        <v/>
      </c>
      <c r="AR468" s="79"/>
    </row>
    <row r="469" spans="2:44" ht="23.25" customHeight="1" x14ac:dyDescent="0.15">
      <c r="B469" s="54" t="str">
        <f t="shared" si="7"/>
        <v/>
      </c>
      <c r="C469" s="64"/>
      <c r="D469" s="64"/>
      <c r="E469" s="52"/>
      <c r="F469" s="52"/>
      <c r="G469" s="52"/>
      <c r="H469" s="53"/>
      <c r="I469" s="51"/>
      <c r="J469" s="7"/>
      <c r="K469" s="7"/>
      <c r="L469" s="52"/>
      <c r="M469" s="52"/>
      <c r="N469" s="49"/>
      <c r="O469" s="7"/>
      <c r="P469" s="50"/>
      <c r="Q469" s="51"/>
      <c r="R469" s="51"/>
      <c r="S469" s="48"/>
      <c r="T469" s="48"/>
      <c r="U469" s="48"/>
      <c r="V469" s="48"/>
      <c r="W469" s="48"/>
      <c r="X469" s="48"/>
      <c r="Y469" s="54" t="s">
        <v>92</v>
      </c>
      <c r="Z469" s="55" t="str">
        <f>IF(AND($M469="雇用", OR($R469="集中", $R469="期間内"),$N469&lt;&gt;"その他"),"担当開始日要追記",_xlfn.XLOOKUP($P469,プルダウン用!$S$3:$S$12,プルダウン用!T$3:T$12,"",0))</f>
        <v/>
      </c>
      <c r="AA469" s="55" t="str">
        <f>IF(AND($M469="雇用", OR($R469="集中", $R469="期間内"),$N469&lt;&gt;"その他"),"担当終了日要追記",_xlfn.XLOOKUP($P469,プルダウン用!$S$3:$S$12,プルダウン用!U$3:U$12,"",0))</f>
        <v/>
      </c>
      <c r="AB469" s="49"/>
      <c r="AC469" s="49"/>
      <c r="AD469" s="7"/>
      <c r="AE469" s="7"/>
      <c r="AF469" s="49"/>
      <c r="AG469" s="49"/>
      <c r="AH469" s="85" t="str">
        <f>_xlfn.XLOOKUP($AG469,プルダウン用!$AC$3:$AC$10,プルダウン用!AD$3:AD$10,"",0)</f>
        <v/>
      </c>
      <c r="AI469" s="85" t="str">
        <f>_xlfn.XLOOKUP($AG469,プルダウン用!$AC$3:$AC$10,プルダウン用!AE$3:AE$10,"",0)</f>
        <v/>
      </c>
      <c r="AJ469" s="85" t="str">
        <f>_xlfn.XLOOKUP($AG469,プルダウン用!$AC$3:$AC$10,プルダウン用!AF$3:AF$10,"",0)</f>
        <v/>
      </c>
      <c r="AK469" s="63"/>
      <c r="AL469" s="53"/>
      <c r="AM469" s="49"/>
      <c r="AN469" s="69" t="str">
        <f>IF($AM469="謝金経費に同じ",_xlfn.XLOOKUP(AG469,プルダウン用!$AQ$3:$AQ$12,プルダウン用!$AR$3:$AR$12,"",0),_xlfn.XLOOKUP($AM469,プルダウン用!$AH$3:$AH$5,プルダウン用!$AI$3:$AI$5,""))</f>
        <v/>
      </c>
      <c r="AO469" s="85" t="str">
        <f>IF($AN469="学内非常勤講師",_xlfn.XLOOKUP($N469,プルダウン用!$AW$3:$AW$7,プルダウン用!AX$3:AX$7,"",0),_xlfn.XLOOKUP($AN469,プルダウン用!$AQ$3:$AQ$12,プルダウン用!AS$3:AS$12,"",0))</f>
        <v/>
      </c>
      <c r="AP469" s="85" t="str">
        <f>IF($AN469="学内非常勤講師",_xlfn.XLOOKUP($N469,プルダウン用!$AW$3:$AW$7,プルダウン用!AY$3:AY$7,"",0),_xlfn.XLOOKUP($AN469,プルダウン用!$AQ$3:$AQ$12,プルダウン用!AT$3:AT$12,"",0))</f>
        <v/>
      </c>
      <c r="AQ469" s="85" t="str">
        <f>IF($AN469="学内非常勤講師",_xlfn.XLOOKUP($N469,プルダウン用!$AW$3:$AW$7,プルダウン用!AZ$3:AZ$7,"",0),_xlfn.XLOOKUP($AN469,プルダウン用!$AQ$3:$AQ$12,プルダウン用!AU$3:AU$12,"",0))</f>
        <v/>
      </c>
      <c r="AR469" s="79"/>
    </row>
    <row r="470" spans="2:44" ht="23.25" customHeight="1" x14ac:dyDescent="0.15">
      <c r="B470" s="54" t="str">
        <f t="shared" si="7"/>
        <v/>
      </c>
      <c r="C470" s="64"/>
      <c r="D470" s="64"/>
      <c r="E470" s="52"/>
      <c r="F470" s="52"/>
      <c r="G470" s="52"/>
      <c r="H470" s="53"/>
      <c r="I470" s="51"/>
      <c r="J470" s="7"/>
      <c r="K470" s="7"/>
      <c r="L470" s="52"/>
      <c r="M470" s="52"/>
      <c r="N470" s="49"/>
      <c r="O470" s="7"/>
      <c r="P470" s="50"/>
      <c r="Q470" s="51"/>
      <c r="R470" s="51"/>
      <c r="S470" s="48"/>
      <c r="T470" s="48"/>
      <c r="U470" s="48"/>
      <c r="V470" s="48"/>
      <c r="W470" s="48"/>
      <c r="X470" s="48"/>
      <c r="Y470" s="54" t="s">
        <v>92</v>
      </c>
      <c r="Z470" s="55" t="str">
        <f>IF(AND($M470="雇用", OR($R470="集中", $R470="期間内"),$N470&lt;&gt;"その他"),"担当開始日要追記",_xlfn.XLOOKUP($P470,プルダウン用!$S$3:$S$12,プルダウン用!T$3:T$12,"",0))</f>
        <v/>
      </c>
      <c r="AA470" s="55" t="str">
        <f>IF(AND($M470="雇用", OR($R470="集中", $R470="期間内"),$N470&lt;&gt;"その他"),"担当終了日要追記",_xlfn.XLOOKUP($P470,プルダウン用!$S$3:$S$12,プルダウン用!U$3:U$12,"",0))</f>
        <v/>
      </c>
      <c r="AB470" s="49"/>
      <c r="AC470" s="49"/>
      <c r="AD470" s="7"/>
      <c r="AE470" s="7"/>
      <c r="AF470" s="49"/>
      <c r="AG470" s="49"/>
      <c r="AH470" s="85" t="str">
        <f>_xlfn.XLOOKUP($AG470,プルダウン用!$AC$3:$AC$10,プルダウン用!AD$3:AD$10,"",0)</f>
        <v/>
      </c>
      <c r="AI470" s="85" t="str">
        <f>_xlfn.XLOOKUP($AG470,プルダウン用!$AC$3:$AC$10,プルダウン用!AE$3:AE$10,"",0)</f>
        <v/>
      </c>
      <c r="AJ470" s="85" t="str">
        <f>_xlfn.XLOOKUP($AG470,プルダウン用!$AC$3:$AC$10,プルダウン用!AF$3:AF$10,"",0)</f>
        <v/>
      </c>
      <c r="AK470" s="63"/>
      <c r="AL470" s="53"/>
      <c r="AM470" s="49"/>
      <c r="AN470" s="69" t="str">
        <f>IF($AM470="謝金経費に同じ",_xlfn.XLOOKUP(AG470,プルダウン用!$AQ$3:$AQ$12,プルダウン用!$AR$3:$AR$12,"",0),_xlfn.XLOOKUP($AM470,プルダウン用!$AH$3:$AH$5,プルダウン用!$AI$3:$AI$5,""))</f>
        <v/>
      </c>
      <c r="AO470" s="85" t="str">
        <f>IF($AN470="学内非常勤講師",_xlfn.XLOOKUP($N470,プルダウン用!$AW$3:$AW$7,プルダウン用!AX$3:AX$7,"",0),_xlfn.XLOOKUP($AN470,プルダウン用!$AQ$3:$AQ$12,プルダウン用!AS$3:AS$12,"",0))</f>
        <v/>
      </c>
      <c r="AP470" s="85" t="str">
        <f>IF($AN470="学内非常勤講師",_xlfn.XLOOKUP($N470,プルダウン用!$AW$3:$AW$7,プルダウン用!AY$3:AY$7,"",0),_xlfn.XLOOKUP($AN470,プルダウン用!$AQ$3:$AQ$12,プルダウン用!AT$3:AT$12,"",0))</f>
        <v/>
      </c>
      <c r="AQ470" s="85" t="str">
        <f>IF($AN470="学内非常勤講師",_xlfn.XLOOKUP($N470,プルダウン用!$AW$3:$AW$7,プルダウン用!AZ$3:AZ$7,"",0),_xlfn.XLOOKUP($AN470,プルダウン用!$AQ$3:$AQ$12,プルダウン用!AU$3:AU$12,"",0))</f>
        <v/>
      </c>
      <c r="AR470" s="79"/>
    </row>
    <row r="471" spans="2:44" ht="23.25" customHeight="1" x14ac:dyDescent="0.15">
      <c r="B471" s="54" t="str">
        <f t="shared" si="7"/>
        <v/>
      </c>
      <c r="C471" s="64"/>
      <c r="D471" s="64"/>
      <c r="E471" s="52"/>
      <c r="F471" s="52"/>
      <c r="G471" s="52"/>
      <c r="H471" s="53"/>
      <c r="I471" s="51"/>
      <c r="J471" s="7"/>
      <c r="K471" s="7"/>
      <c r="L471" s="52"/>
      <c r="M471" s="52"/>
      <c r="N471" s="49"/>
      <c r="O471" s="7"/>
      <c r="P471" s="50"/>
      <c r="Q471" s="51"/>
      <c r="R471" s="51"/>
      <c r="S471" s="48"/>
      <c r="T471" s="48"/>
      <c r="U471" s="48"/>
      <c r="V471" s="48"/>
      <c r="W471" s="48"/>
      <c r="X471" s="48"/>
      <c r="Y471" s="54" t="s">
        <v>92</v>
      </c>
      <c r="Z471" s="55" t="str">
        <f>IF(AND($M471="雇用", OR($R471="集中", $R471="期間内"),$N471&lt;&gt;"その他"),"担当開始日要追記",_xlfn.XLOOKUP($P471,プルダウン用!$S$3:$S$12,プルダウン用!T$3:T$12,"",0))</f>
        <v/>
      </c>
      <c r="AA471" s="55" t="str">
        <f>IF(AND($M471="雇用", OR($R471="集中", $R471="期間内"),$N471&lt;&gt;"その他"),"担当終了日要追記",_xlfn.XLOOKUP($P471,プルダウン用!$S$3:$S$12,プルダウン用!U$3:U$12,"",0))</f>
        <v/>
      </c>
      <c r="AB471" s="49"/>
      <c r="AC471" s="49"/>
      <c r="AD471" s="7"/>
      <c r="AE471" s="7"/>
      <c r="AF471" s="49"/>
      <c r="AG471" s="49"/>
      <c r="AH471" s="85" t="str">
        <f>_xlfn.XLOOKUP($AG471,プルダウン用!$AC$3:$AC$10,プルダウン用!AD$3:AD$10,"",0)</f>
        <v/>
      </c>
      <c r="AI471" s="85" t="str">
        <f>_xlfn.XLOOKUP($AG471,プルダウン用!$AC$3:$AC$10,プルダウン用!AE$3:AE$10,"",0)</f>
        <v/>
      </c>
      <c r="AJ471" s="85" t="str">
        <f>_xlfn.XLOOKUP($AG471,プルダウン用!$AC$3:$AC$10,プルダウン用!AF$3:AF$10,"",0)</f>
        <v/>
      </c>
      <c r="AK471" s="63"/>
      <c r="AL471" s="53"/>
      <c r="AM471" s="49"/>
      <c r="AN471" s="69" t="str">
        <f>IF($AM471="謝金経費に同じ",_xlfn.XLOOKUP(AG471,プルダウン用!$AQ$3:$AQ$12,プルダウン用!$AR$3:$AR$12,"",0),_xlfn.XLOOKUP($AM471,プルダウン用!$AH$3:$AH$5,プルダウン用!$AI$3:$AI$5,""))</f>
        <v/>
      </c>
      <c r="AO471" s="85" t="str">
        <f>IF($AN471="学内非常勤講師",_xlfn.XLOOKUP($N471,プルダウン用!$AW$3:$AW$7,プルダウン用!AX$3:AX$7,"",0),_xlfn.XLOOKUP($AN471,プルダウン用!$AQ$3:$AQ$12,プルダウン用!AS$3:AS$12,"",0))</f>
        <v/>
      </c>
      <c r="AP471" s="85" t="str">
        <f>IF($AN471="学内非常勤講師",_xlfn.XLOOKUP($N471,プルダウン用!$AW$3:$AW$7,プルダウン用!AY$3:AY$7,"",0),_xlfn.XLOOKUP($AN471,プルダウン用!$AQ$3:$AQ$12,プルダウン用!AT$3:AT$12,"",0))</f>
        <v/>
      </c>
      <c r="AQ471" s="85" t="str">
        <f>IF($AN471="学内非常勤講師",_xlfn.XLOOKUP($N471,プルダウン用!$AW$3:$AW$7,プルダウン用!AZ$3:AZ$7,"",0),_xlfn.XLOOKUP($AN471,プルダウン用!$AQ$3:$AQ$12,プルダウン用!AU$3:AU$12,"",0))</f>
        <v/>
      </c>
      <c r="AR471" s="79"/>
    </row>
    <row r="472" spans="2:44" ht="23.25" customHeight="1" x14ac:dyDescent="0.15">
      <c r="B472" s="54" t="str">
        <f t="shared" si="7"/>
        <v/>
      </c>
      <c r="C472" s="64"/>
      <c r="D472" s="64"/>
      <c r="E472" s="52"/>
      <c r="F472" s="52"/>
      <c r="G472" s="52"/>
      <c r="H472" s="53"/>
      <c r="I472" s="51"/>
      <c r="J472" s="7"/>
      <c r="K472" s="7"/>
      <c r="L472" s="52"/>
      <c r="M472" s="52"/>
      <c r="N472" s="49"/>
      <c r="O472" s="7"/>
      <c r="P472" s="50"/>
      <c r="Q472" s="51"/>
      <c r="R472" s="51"/>
      <c r="S472" s="48"/>
      <c r="T472" s="48"/>
      <c r="U472" s="48"/>
      <c r="V472" s="48"/>
      <c r="W472" s="48"/>
      <c r="X472" s="48"/>
      <c r="Y472" s="54" t="s">
        <v>92</v>
      </c>
      <c r="Z472" s="55" t="str">
        <f>IF(AND($M472="雇用", OR($R472="集中", $R472="期間内"),$N472&lt;&gt;"その他"),"担当開始日要追記",_xlfn.XLOOKUP($P472,プルダウン用!$S$3:$S$12,プルダウン用!T$3:T$12,"",0))</f>
        <v/>
      </c>
      <c r="AA472" s="55" t="str">
        <f>IF(AND($M472="雇用", OR($R472="集中", $R472="期間内"),$N472&lt;&gt;"その他"),"担当終了日要追記",_xlfn.XLOOKUP($P472,プルダウン用!$S$3:$S$12,プルダウン用!U$3:U$12,"",0))</f>
        <v/>
      </c>
      <c r="AB472" s="49"/>
      <c r="AC472" s="49"/>
      <c r="AD472" s="7"/>
      <c r="AE472" s="7"/>
      <c r="AF472" s="49"/>
      <c r="AG472" s="49"/>
      <c r="AH472" s="85" t="str">
        <f>_xlfn.XLOOKUP($AG472,プルダウン用!$AC$3:$AC$10,プルダウン用!AD$3:AD$10,"",0)</f>
        <v/>
      </c>
      <c r="AI472" s="85" t="str">
        <f>_xlfn.XLOOKUP($AG472,プルダウン用!$AC$3:$AC$10,プルダウン用!AE$3:AE$10,"",0)</f>
        <v/>
      </c>
      <c r="AJ472" s="85" t="str">
        <f>_xlfn.XLOOKUP($AG472,プルダウン用!$AC$3:$AC$10,プルダウン用!AF$3:AF$10,"",0)</f>
        <v/>
      </c>
      <c r="AK472" s="63"/>
      <c r="AL472" s="53"/>
      <c r="AM472" s="49"/>
      <c r="AN472" s="69" t="str">
        <f>IF($AM472="謝金経費に同じ",_xlfn.XLOOKUP(AG472,プルダウン用!$AQ$3:$AQ$12,プルダウン用!$AR$3:$AR$12,"",0),_xlfn.XLOOKUP($AM472,プルダウン用!$AH$3:$AH$5,プルダウン用!$AI$3:$AI$5,""))</f>
        <v/>
      </c>
      <c r="AO472" s="85" t="str">
        <f>IF($AN472="学内非常勤講師",_xlfn.XLOOKUP($N472,プルダウン用!$AW$3:$AW$7,プルダウン用!AX$3:AX$7,"",0),_xlfn.XLOOKUP($AN472,プルダウン用!$AQ$3:$AQ$12,プルダウン用!AS$3:AS$12,"",0))</f>
        <v/>
      </c>
      <c r="AP472" s="85" t="str">
        <f>IF($AN472="学内非常勤講師",_xlfn.XLOOKUP($N472,プルダウン用!$AW$3:$AW$7,プルダウン用!AY$3:AY$7,"",0),_xlfn.XLOOKUP($AN472,プルダウン用!$AQ$3:$AQ$12,プルダウン用!AT$3:AT$12,"",0))</f>
        <v/>
      </c>
      <c r="AQ472" s="85" t="str">
        <f>IF($AN472="学内非常勤講師",_xlfn.XLOOKUP($N472,プルダウン用!$AW$3:$AW$7,プルダウン用!AZ$3:AZ$7,"",0),_xlfn.XLOOKUP($AN472,プルダウン用!$AQ$3:$AQ$12,プルダウン用!AU$3:AU$12,"",0))</f>
        <v/>
      </c>
      <c r="AR472" s="79"/>
    </row>
    <row r="473" spans="2:44" ht="23.25" customHeight="1" x14ac:dyDescent="0.15">
      <c r="B473" s="54" t="str">
        <f t="shared" si="7"/>
        <v/>
      </c>
      <c r="C473" s="64"/>
      <c r="D473" s="64"/>
      <c r="E473" s="52"/>
      <c r="F473" s="52"/>
      <c r="G473" s="52"/>
      <c r="H473" s="53"/>
      <c r="I473" s="51"/>
      <c r="J473" s="7"/>
      <c r="K473" s="7"/>
      <c r="L473" s="52"/>
      <c r="M473" s="52"/>
      <c r="N473" s="49"/>
      <c r="O473" s="7"/>
      <c r="P473" s="50"/>
      <c r="Q473" s="51"/>
      <c r="R473" s="51"/>
      <c r="S473" s="48"/>
      <c r="T473" s="48"/>
      <c r="U473" s="48"/>
      <c r="V473" s="48"/>
      <c r="W473" s="48"/>
      <c r="X473" s="48"/>
      <c r="Y473" s="54" t="s">
        <v>92</v>
      </c>
      <c r="Z473" s="55" t="str">
        <f>IF(AND($M473="雇用", OR($R473="集中", $R473="期間内"),$N473&lt;&gt;"その他"),"担当開始日要追記",_xlfn.XLOOKUP($P473,プルダウン用!$S$3:$S$12,プルダウン用!T$3:T$12,"",0))</f>
        <v/>
      </c>
      <c r="AA473" s="55" t="str">
        <f>IF(AND($M473="雇用", OR($R473="集中", $R473="期間内"),$N473&lt;&gt;"その他"),"担当終了日要追記",_xlfn.XLOOKUP($P473,プルダウン用!$S$3:$S$12,プルダウン用!U$3:U$12,"",0))</f>
        <v/>
      </c>
      <c r="AB473" s="49"/>
      <c r="AC473" s="49"/>
      <c r="AD473" s="7"/>
      <c r="AE473" s="7"/>
      <c r="AF473" s="49"/>
      <c r="AG473" s="49"/>
      <c r="AH473" s="85" t="str">
        <f>_xlfn.XLOOKUP($AG473,プルダウン用!$AC$3:$AC$10,プルダウン用!AD$3:AD$10,"",0)</f>
        <v/>
      </c>
      <c r="AI473" s="85" t="str">
        <f>_xlfn.XLOOKUP($AG473,プルダウン用!$AC$3:$AC$10,プルダウン用!AE$3:AE$10,"",0)</f>
        <v/>
      </c>
      <c r="AJ473" s="85" t="str">
        <f>_xlfn.XLOOKUP($AG473,プルダウン用!$AC$3:$AC$10,プルダウン用!AF$3:AF$10,"",0)</f>
        <v/>
      </c>
      <c r="AK473" s="63"/>
      <c r="AL473" s="53"/>
      <c r="AM473" s="49"/>
      <c r="AN473" s="69" t="str">
        <f>IF($AM473="謝金経費に同じ",_xlfn.XLOOKUP(AG473,プルダウン用!$AQ$3:$AQ$12,プルダウン用!$AR$3:$AR$12,"",0),_xlfn.XLOOKUP($AM473,プルダウン用!$AH$3:$AH$5,プルダウン用!$AI$3:$AI$5,""))</f>
        <v/>
      </c>
      <c r="AO473" s="85" t="str">
        <f>IF($AN473="学内非常勤講師",_xlfn.XLOOKUP($N473,プルダウン用!$AW$3:$AW$7,プルダウン用!AX$3:AX$7,"",0),_xlfn.XLOOKUP($AN473,プルダウン用!$AQ$3:$AQ$12,プルダウン用!AS$3:AS$12,"",0))</f>
        <v/>
      </c>
      <c r="AP473" s="85" t="str">
        <f>IF($AN473="学内非常勤講師",_xlfn.XLOOKUP($N473,プルダウン用!$AW$3:$AW$7,プルダウン用!AY$3:AY$7,"",0),_xlfn.XLOOKUP($AN473,プルダウン用!$AQ$3:$AQ$12,プルダウン用!AT$3:AT$12,"",0))</f>
        <v/>
      </c>
      <c r="AQ473" s="85" t="str">
        <f>IF($AN473="学内非常勤講師",_xlfn.XLOOKUP($N473,プルダウン用!$AW$3:$AW$7,プルダウン用!AZ$3:AZ$7,"",0),_xlfn.XLOOKUP($AN473,プルダウン用!$AQ$3:$AQ$12,プルダウン用!AU$3:AU$12,"",0))</f>
        <v/>
      </c>
      <c r="AR473" s="79"/>
    </row>
    <row r="474" spans="2:44" ht="23.25" customHeight="1" x14ac:dyDescent="0.15">
      <c r="B474" s="54" t="str">
        <f t="shared" si="7"/>
        <v/>
      </c>
      <c r="C474" s="64"/>
      <c r="D474" s="64"/>
      <c r="E474" s="52"/>
      <c r="F474" s="52"/>
      <c r="G474" s="52"/>
      <c r="H474" s="53"/>
      <c r="I474" s="51"/>
      <c r="J474" s="7"/>
      <c r="K474" s="7"/>
      <c r="L474" s="52"/>
      <c r="M474" s="52"/>
      <c r="N474" s="49"/>
      <c r="O474" s="7"/>
      <c r="P474" s="50"/>
      <c r="Q474" s="51"/>
      <c r="R474" s="51"/>
      <c r="S474" s="48"/>
      <c r="T474" s="48"/>
      <c r="U474" s="48"/>
      <c r="V474" s="48"/>
      <c r="W474" s="48"/>
      <c r="X474" s="48"/>
      <c r="Y474" s="54" t="s">
        <v>92</v>
      </c>
      <c r="Z474" s="55" t="str">
        <f>IF(AND($M474="雇用", OR($R474="集中", $R474="期間内"),$N474&lt;&gt;"その他"),"担当開始日要追記",_xlfn.XLOOKUP($P474,プルダウン用!$S$3:$S$12,プルダウン用!T$3:T$12,"",0))</f>
        <v/>
      </c>
      <c r="AA474" s="55" t="str">
        <f>IF(AND($M474="雇用", OR($R474="集中", $R474="期間内"),$N474&lt;&gt;"その他"),"担当終了日要追記",_xlfn.XLOOKUP($P474,プルダウン用!$S$3:$S$12,プルダウン用!U$3:U$12,"",0))</f>
        <v/>
      </c>
      <c r="AB474" s="49"/>
      <c r="AC474" s="49"/>
      <c r="AD474" s="7"/>
      <c r="AE474" s="7"/>
      <c r="AF474" s="49"/>
      <c r="AG474" s="49"/>
      <c r="AH474" s="85" t="str">
        <f>_xlfn.XLOOKUP($AG474,プルダウン用!$AC$3:$AC$10,プルダウン用!AD$3:AD$10,"",0)</f>
        <v/>
      </c>
      <c r="AI474" s="85" t="str">
        <f>_xlfn.XLOOKUP($AG474,プルダウン用!$AC$3:$AC$10,プルダウン用!AE$3:AE$10,"",0)</f>
        <v/>
      </c>
      <c r="AJ474" s="85" t="str">
        <f>_xlfn.XLOOKUP($AG474,プルダウン用!$AC$3:$AC$10,プルダウン用!AF$3:AF$10,"",0)</f>
        <v/>
      </c>
      <c r="AK474" s="63"/>
      <c r="AL474" s="53"/>
      <c r="AM474" s="49"/>
      <c r="AN474" s="69" t="str">
        <f>IF($AM474="謝金経費に同じ",_xlfn.XLOOKUP(AG474,プルダウン用!$AQ$3:$AQ$12,プルダウン用!$AR$3:$AR$12,"",0),_xlfn.XLOOKUP($AM474,プルダウン用!$AH$3:$AH$5,プルダウン用!$AI$3:$AI$5,""))</f>
        <v/>
      </c>
      <c r="AO474" s="85" t="str">
        <f>IF($AN474="学内非常勤講師",_xlfn.XLOOKUP($N474,プルダウン用!$AW$3:$AW$7,プルダウン用!AX$3:AX$7,"",0),_xlfn.XLOOKUP($AN474,プルダウン用!$AQ$3:$AQ$12,プルダウン用!AS$3:AS$12,"",0))</f>
        <v/>
      </c>
      <c r="AP474" s="85" t="str">
        <f>IF($AN474="学内非常勤講師",_xlfn.XLOOKUP($N474,プルダウン用!$AW$3:$AW$7,プルダウン用!AY$3:AY$7,"",0),_xlfn.XLOOKUP($AN474,プルダウン用!$AQ$3:$AQ$12,プルダウン用!AT$3:AT$12,"",0))</f>
        <v/>
      </c>
      <c r="AQ474" s="85" t="str">
        <f>IF($AN474="学内非常勤講師",_xlfn.XLOOKUP($N474,プルダウン用!$AW$3:$AW$7,プルダウン用!AZ$3:AZ$7,"",0),_xlfn.XLOOKUP($AN474,プルダウン用!$AQ$3:$AQ$12,プルダウン用!AU$3:AU$12,"",0))</f>
        <v/>
      </c>
      <c r="AR474" s="79"/>
    </row>
    <row r="475" spans="2:44" ht="23.25" customHeight="1" x14ac:dyDescent="0.15">
      <c r="B475" s="54" t="str">
        <f t="shared" si="7"/>
        <v/>
      </c>
      <c r="C475" s="64"/>
      <c r="D475" s="64"/>
      <c r="E475" s="52"/>
      <c r="F475" s="52"/>
      <c r="G475" s="52"/>
      <c r="H475" s="53"/>
      <c r="I475" s="51"/>
      <c r="J475" s="7"/>
      <c r="K475" s="7"/>
      <c r="L475" s="52"/>
      <c r="M475" s="52"/>
      <c r="N475" s="49"/>
      <c r="O475" s="7"/>
      <c r="P475" s="50"/>
      <c r="Q475" s="51"/>
      <c r="R475" s="51"/>
      <c r="S475" s="48"/>
      <c r="T475" s="48"/>
      <c r="U475" s="48"/>
      <c r="V475" s="48"/>
      <c r="W475" s="48"/>
      <c r="X475" s="48"/>
      <c r="Y475" s="54" t="s">
        <v>92</v>
      </c>
      <c r="Z475" s="55" t="str">
        <f>IF(AND($M475="雇用", OR($R475="集中", $R475="期間内"),$N475&lt;&gt;"その他"),"担当開始日要追記",_xlfn.XLOOKUP($P475,プルダウン用!$S$3:$S$12,プルダウン用!T$3:T$12,"",0))</f>
        <v/>
      </c>
      <c r="AA475" s="55" t="str">
        <f>IF(AND($M475="雇用", OR($R475="集中", $R475="期間内"),$N475&lt;&gt;"その他"),"担当終了日要追記",_xlfn.XLOOKUP($P475,プルダウン用!$S$3:$S$12,プルダウン用!U$3:U$12,"",0))</f>
        <v/>
      </c>
      <c r="AB475" s="49"/>
      <c r="AC475" s="49"/>
      <c r="AD475" s="7"/>
      <c r="AE475" s="7"/>
      <c r="AF475" s="49"/>
      <c r="AG475" s="49"/>
      <c r="AH475" s="85" t="str">
        <f>_xlfn.XLOOKUP($AG475,プルダウン用!$AC$3:$AC$10,プルダウン用!AD$3:AD$10,"",0)</f>
        <v/>
      </c>
      <c r="AI475" s="85" t="str">
        <f>_xlfn.XLOOKUP($AG475,プルダウン用!$AC$3:$AC$10,プルダウン用!AE$3:AE$10,"",0)</f>
        <v/>
      </c>
      <c r="AJ475" s="85" t="str">
        <f>_xlfn.XLOOKUP($AG475,プルダウン用!$AC$3:$AC$10,プルダウン用!AF$3:AF$10,"",0)</f>
        <v/>
      </c>
      <c r="AK475" s="63"/>
      <c r="AL475" s="53"/>
      <c r="AM475" s="49"/>
      <c r="AN475" s="69" t="str">
        <f>IF($AM475="謝金経費に同じ",_xlfn.XLOOKUP(AG475,プルダウン用!$AQ$3:$AQ$12,プルダウン用!$AR$3:$AR$12,"",0),_xlfn.XLOOKUP($AM475,プルダウン用!$AH$3:$AH$5,プルダウン用!$AI$3:$AI$5,""))</f>
        <v/>
      </c>
      <c r="AO475" s="85" t="str">
        <f>IF($AN475="学内非常勤講師",_xlfn.XLOOKUP($N475,プルダウン用!$AW$3:$AW$7,プルダウン用!AX$3:AX$7,"",0),_xlfn.XLOOKUP($AN475,プルダウン用!$AQ$3:$AQ$12,プルダウン用!AS$3:AS$12,"",0))</f>
        <v/>
      </c>
      <c r="AP475" s="85" t="str">
        <f>IF($AN475="学内非常勤講師",_xlfn.XLOOKUP($N475,プルダウン用!$AW$3:$AW$7,プルダウン用!AY$3:AY$7,"",0),_xlfn.XLOOKUP($AN475,プルダウン用!$AQ$3:$AQ$12,プルダウン用!AT$3:AT$12,"",0))</f>
        <v/>
      </c>
      <c r="AQ475" s="85" t="str">
        <f>IF($AN475="学内非常勤講師",_xlfn.XLOOKUP($N475,プルダウン用!$AW$3:$AW$7,プルダウン用!AZ$3:AZ$7,"",0),_xlfn.XLOOKUP($AN475,プルダウン用!$AQ$3:$AQ$12,プルダウン用!AU$3:AU$12,"",0))</f>
        <v/>
      </c>
      <c r="AR475" s="79"/>
    </row>
    <row r="476" spans="2:44" ht="23.25" customHeight="1" x14ac:dyDescent="0.15">
      <c r="B476" s="54" t="str">
        <f t="shared" si="7"/>
        <v/>
      </c>
      <c r="C476" s="64"/>
      <c r="D476" s="64"/>
      <c r="E476" s="52"/>
      <c r="F476" s="52"/>
      <c r="G476" s="52"/>
      <c r="H476" s="53"/>
      <c r="I476" s="51"/>
      <c r="J476" s="7"/>
      <c r="K476" s="7"/>
      <c r="L476" s="52"/>
      <c r="M476" s="52"/>
      <c r="N476" s="49"/>
      <c r="O476" s="7"/>
      <c r="P476" s="50"/>
      <c r="Q476" s="51"/>
      <c r="R476" s="51"/>
      <c r="S476" s="48"/>
      <c r="T476" s="48"/>
      <c r="U476" s="48"/>
      <c r="V476" s="48"/>
      <c r="W476" s="48"/>
      <c r="X476" s="48"/>
      <c r="Y476" s="54" t="s">
        <v>92</v>
      </c>
      <c r="Z476" s="55" t="str">
        <f>IF(AND($M476="雇用", OR($R476="集中", $R476="期間内"),$N476&lt;&gt;"その他"),"担当開始日要追記",_xlfn.XLOOKUP($P476,プルダウン用!$S$3:$S$12,プルダウン用!T$3:T$12,"",0))</f>
        <v/>
      </c>
      <c r="AA476" s="55" t="str">
        <f>IF(AND($M476="雇用", OR($R476="集中", $R476="期間内"),$N476&lt;&gt;"その他"),"担当終了日要追記",_xlfn.XLOOKUP($P476,プルダウン用!$S$3:$S$12,プルダウン用!U$3:U$12,"",0))</f>
        <v/>
      </c>
      <c r="AB476" s="49"/>
      <c r="AC476" s="49"/>
      <c r="AD476" s="7"/>
      <c r="AE476" s="7"/>
      <c r="AF476" s="49"/>
      <c r="AG476" s="49"/>
      <c r="AH476" s="85" t="str">
        <f>_xlfn.XLOOKUP($AG476,プルダウン用!$AC$3:$AC$10,プルダウン用!AD$3:AD$10,"",0)</f>
        <v/>
      </c>
      <c r="AI476" s="85" t="str">
        <f>_xlfn.XLOOKUP($AG476,プルダウン用!$AC$3:$AC$10,プルダウン用!AE$3:AE$10,"",0)</f>
        <v/>
      </c>
      <c r="AJ476" s="85" t="str">
        <f>_xlfn.XLOOKUP($AG476,プルダウン用!$AC$3:$AC$10,プルダウン用!AF$3:AF$10,"",0)</f>
        <v/>
      </c>
      <c r="AK476" s="63"/>
      <c r="AL476" s="53"/>
      <c r="AM476" s="49"/>
      <c r="AN476" s="69" t="str">
        <f>IF($AM476="謝金経費に同じ",_xlfn.XLOOKUP(AG476,プルダウン用!$AQ$3:$AQ$12,プルダウン用!$AR$3:$AR$12,"",0),_xlfn.XLOOKUP($AM476,プルダウン用!$AH$3:$AH$5,プルダウン用!$AI$3:$AI$5,""))</f>
        <v/>
      </c>
      <c r="AO476" s="85" t="str">
        <f>IF($AN476="学内非常勤講師",_xlfn.XLOOKUP($N476,プルダウン用!$AW$3:$AW$7,プルダウン用!AX$3:AX$7,"",0),_xlfn.XLOOKUP($AN476,プルダウン用!$AQ$3:$AQ$12,プルダウン用!AS$3:AS$12,"",0))</f>
        <v/>
      </c>
      <c r="AP476" s="85" t="str">
        <f>IF($AN476="学内非常勤講師",_xlfn.XLOOKUP($N476,プルダウン用!$AW$3:$AW$7,プルダウン用!AY$3:AY$7,"",0),_xlfn.XLOOKUP($AN476,プルダウン用!$AQ$3:$AQ$12,プルダウン用!AT$3:AT$12,"",0))</f>
        <v/>
      </c>
      <c r="AQ476" s="85" t="str">
        <f>IF($AN476="学内非常勤講師",_xlfn.XLOOKUP($N476,プルダウン用!$AW$3:$AW$7,プルダウン用!AZ$3:AZ$7,"",0),_xlfn.XLOOKUP($AN476,プルダウン用!$AQ$3:$AQ$12,プルダウン用!AU$3:AU$12,"",0))</f>
        <v/>
      </c>
      <c r="AR476" s="79"/>
    </row>
    <row r="477" spans="2:44" ht="23.25" customHeight="1" x14ac:dyDescent="0.15">
      <c r="B477" s="54" t="str">
        <f t="shared" si="7"/>
        <v/>
      </c>
      <c r="C477" s="64"/>
      <c r="D477" s="64"/>
      <c r="E477" s="52"/>
      <c r="F477" s="52"/>
      <c r="G477" s="52"/>
      <c r="H477" s="53"/>
      <c r="I477" s="51"/>
      <c r="J477" s="7"/>
      <c r="K477" s="7"/>
      <c r="L477" s="52"/>
      <c r="M477" s="52"/>
      <c r="N477" s="49"/>
      <c r="O477" s="7"/>
      <c r="P477" s="50"/>
      <c r="Q477" s="51"/>
      <c r="R477" s="51"/>
      <c r="S477" s="48"/>
      <c r="T477" s="48"/>
      <c r="U477" s="48"/>
      <c r="V477" s="48"/>
      <c r="W477" s="48"/>
      <c r="X477" s="48"/>
      <c r="Y477" s="54" t="s">
        <v>92</v>
      </c>
      <c r="Z477" s="55" t="str">
        <f>IF(AND($M477="雇用", OR($R477="集中", $R477="期間内"),$N477&lt;&gt;"その他"),"担当開始日要追記",_xlfn.XLOOKUP($P477,プルダウン用!$S$3:$S$12,プルダウン用!T$3:T$12,"",0))</f>
        <v/>
      </c>
      <c r="AA477" s="55" t="str">
        <f>IF(AND($M477="雇用", OR($R477="集中", $R477="期間内"),$N477&lt;&gt;"その他"),"担当終了日要追記",_xlfn.XLOOKUP($P477,プルダウン用!$S$3:$S$12,プルダウン用!U$3:U$12,"",0))</f>
        <v/>
      </c>
      <c r="AB477" s="49"/>
      <c r="AC477" s="49"/>
      <c r="AD477" s="7"/>
      <c r="AE477" s="7"/>
      <c r="AF477" s="49"/>
      <c r="AG477" s="49"/>
      <c r="AH477" s="85" t="str">
        <f>_xlfn.XLOOKUP($AG477,プルダウン用!$AC$3:$AC$10,プルダウン用!AD$3:AD$10,"",0)</f>
        <v/>
      </c>
      <c r="AI477" s="85" t="str">
        <f>_xlfn.XLOOKUP($AG477,プルダウン用!$AC$3:$AC$10,プルダウン用!AE$3:AE$10,"",0)</f>
        <v/>
      </c>
      <c r="AJ477" s="85" t="str">
        <f>_xlfn.XLOOKUP($AG477,プルダウン用!$AC$3:$AC$10,プルダウン用!AF$3:AF$10,"",0)</f>
        <v/>
      </c>
      <c r="AK477" s="63"/>
      <c r="AL477" s="53"/>
      <c r="AM477" s="49"/>
      <c r="AN477" s="69" t="str">
        <f>IF($AM477="謝金経費に同じ",_xlfn.XLOOKUP(AG477,プルダウン用!$AQ$3:$AQ$12,プルダウン用!$AR$3:$AR$12,"",0),_xlfn.XLOOKUP($AM477,プルダウン用!$AH$3:$AH$5,プルダウン用!$AI$3:$AI$5,""))</f>
        <v/>
      </c>
      <c r="AO477" s="85" t="str">
        <f>IF($AN477="学内非常勤講師",_xlfn.XLOOKUP($N477,プルダウン用!$AW$3:$AW$7,プルダウン用!AX$3:AX$7,"",0),_xlfn.XLOOKUP($AN477,プルダウン用!$AQ$3:$AQ$12,プルダウン用!AS$3:AS$12,"",0))</f>
        <v/>
      </c>
      <c r="AP477" s="85" t="str">
        <f>IF($AN477="学内非常勤講師",_xlfn.XLOOKUP($N477,プルダウン用!$AW$3:$AW$7,プルダウン用!AY$3:AY$7,"",0),_xlfn.XLOOKUP($AN477,プルダウン用!$AQ$3:$AQ$12,プルダウン用!AT$3:AT$12,"",0))</f>
        <v/>
      </c>
      <c r="AQ477" s="85" t="str">
        <f>IF($AN477="学内非常勤講師",_xlfn.XLOOKUP($N477,プルダウン用!$AW$3:$AW$7,プルダウン用!AZ$3:AZ$7,"",0),_xlfn.XLOOKUP($AN477,プルダウン用!$AQ$3:$AQ$12,プルダウン用!AU$3:AU$12,"",0))</f>
        <v/>
      </c>
      <c r="AR477" s="79"/>
    </row>
    <row r="478" spans="2:44" ht="23.25" customHeight="1" x14ac:dyDescent="0.15">
      <c r="B478" s="54" t="str">
        <f t="shared" si="7"/>
        <v/>
      </c>
      <c r="C478" s="64"/>
      <c r="D478" s="64"/>
      <c r="E478" s="52"/>
      <c r="F478" s="52"/>
      <c r="G478" s="52"/>
      <c r="H478" s="53"/>
      <c r="I478" s="51"/>
      <c r="J478" s="7"/>
      <c r="K478" s="7"/>
      <c r="L478" s="52"/>
      <c r="M478" s="52"/>
      <c r="N478" s="49"/>
      <c r="O478" s="7"/>
      <c r="P478" s="50"/>
      <c r="Q478" s="51"/>
      <c r="R478" s="51"/>
      <c r="S478" s="48"/>
      <c r="T478" s="48"/>
      <c r="U478" s="48"/>
      <c r="V478" s="48"/>
      <c r="W478" s="48"/>
      <c r="X478" s="48"/>
      <c r="Y478" s="54" t="s">
        <v>92</v>
      </c>
      <c r="Z478" s="55" t="str">
        <f>IF(AND($M478="雇用", OR($R478="集中", $R478="期間内"),$N478&lt;&gt;"その他"),"担当開始日要追記",_xlfn.XLOOKUP($P478,プルダウン用!$S$3:$S$12,プルダウン用!T$3:T$12,"",0))</f>
        <v/>
      </c>
      <c r="AA478" s="55" t="str">
        <f>IF(AND($M478="雇用", OR($R478="集中", $R478="期間内"),$N478&lt;&gt;"その他"),"担当終了日要追記",_xlfn.XLOOKUP($P478,プルダウン用!$S$3:$S$12,プルダウン用!U$3:U$12,"",0))</f>
        <v/>
      </c>
      <c r="AB478" s="49"/>
      <c r="AC478" s="49"/>
      <c r="AD478" s="7"/>
      <c r="AE478" s="7"/>
      <c r="AF478" s="49"/>
      <c r="AG478" s="49"/>
      <c r="AH478" s="85" t="str">
        <f>_xlfn.XLOOKUP($AG478,プルダウン用!$AC$3:$AC$10,プルダウン用!AD$3:AD$10,"",0)</f>
        <v/>
      </c>
      <c r="AI478" s="85" t="str">
        <f>_xlfn.XLOOKUP($AG478,プルダウン用!$AC$3:$AC$10,プルダウン用!AE$3:AE$10,"",0)</f>
        <v/>
      </c>
      <c r="AJ478" s="85" t="str">
        <f>_xlfn.XLOOKUP($AG478,プルダウン用!$AC$3:$AC$10,プルダウン用!AF$3:AF$10,"",0)</f>
        <v/>
      </c>
      <c r="AK478" s="63"/>
      <c r="AL478" s="53"/>
      <c r="AM478" s="49"/>
      <c r="AN478" s="69" t="str">
        <f>IF($AM478="謝金経費に同じ",_xlfn.XLOOKUP(AG478,プルダウン用!$AQ$3:$AQ$12,プルダウン用!$AR$3:$AR$12,"",0),_xlfn.XLOOKUP($AM478,プルダウン用!$AH$3:$AH$5,プルダウン用!$AI$3:$AI$5,""))</f>
        <v/>
      </c>
      <c r="AO478" s="85" t="str">
        <f>IF($AN478="学内非常勤講師",_xlfn.XLOOKUP($N478,プルダウン用!$AW$3:$AW$7,プルダウン用!AX$3:AX$7,"",0),_xlfn.XLOOKUP($AN478,プルダウン用!$AQ$3:$AQ$12,プルダウン用!AS$3:AS$12,"",0))</f>
        <v/>
      </c>
      <c r="AP478" s="85" t="str">
        <f>IF($AN478="学内非常勤講師",_xlfn.XLOOKUP($N478,プルダウン用!$AW$3:$AW$7,プルダウン用!AY$3:AY$7,"",0),_xlfn.XLOOKUP($AN478,プルダウン用!$AQ$3:$AQ$12,プルダウン用!AT$3:AT$12,"",0))</f>
        <v/>
      </c>
      <c r="AQ478" s="85" t="str">
        <f>IF($AN478="学内非常勤講師",_xlfn.XLOOKUP($N478,プルダウン用!$AW$3:$AW$7,プルダウン用!AZ$3:AZ$7,"",0),_xlfn.XLOOKUP($AN478,プルダウン用!$AQ$3:$AQ$12,プルダウン用!AU$3:AU$12,"",0))</f>
        <v/>
      </c>
      <c r="AR478" s="79"/>
    </row>
    <row r="479" spans="2:44" ht="23.25" customHeight="1" x14ac:dyDescent="0.15">
      <c r="B479" s="54" t="str">
        <f t="shared" si="7"/>
        <v/>
      </c>
      <c r="C479" s="64"/>
      <c r="D479" s="64"/>
      <c r="E479" s="52"/>
      <c r="F479" s="52"/>
      <c r="G479" s="52"/>
      <c r="H479" s="53"/>
      <c r="I479" s="51"/>
      <c r="J479" s="7"/>
      <c r="K479" s="7"/>
      <c r="L479" s="52"/>
      <c r="M479" s="52"/>
      <c r="N479" s="49"/>
      <c r="O479" s="7"/>
      <c r="P479" s="50"/>
      <c r="Q479" s="51"/>
      <c r="R479" s="51"/>
      <c r="S479" s="48"/>
      <c r="T479" s="48"/>
      <c r="U479" s="48"/>
      <c r="V479" s="48"/>
      <c r="W479" s="48"/>
      <c r="X479" s="48"/>
      <c r="Y479" s="54" t="s">
        <v>92</v>
      </c>
      <c r="Z479" s="55" t="str">
        <f>IF(AND($M479="雇用", OR($R479="集中", $R479="期間内"),$N479&lt;&gt;"その他"),"担当開始日要追記",_xlfn.XLOOKUP($P479,プルダウン用!$S$3:$S$12,プルダウン用!T$3:T$12,"",0))</f>
        <v/>
      </c>
      <c r="AA479" s="55" t="str">
        <f>IF(AND($M479="雇用", OR($R479="集中", $R479="期間内"),$N479&lt;&gt;"その他"),"担当終了日要追記",_xlfn.XLOOKUP($P479,プルダウン用!$S$3:$S$12,プルダウン用!U$3:U$12,"",0))</f>
        <v/>
      </c>
      <c r="AB479" s="49"/>
      <c r="AC479" s="49"/>
      <c r="AD479" s="7"/>
      <c r="AE479" s="7"/>
      <c r="AF479" s="49"/>
      <c r="AG479" s="49"/>
      <c r="AH479" s="85" t="str">
        <f>_xlfn.XLOOKUP($AG479,プルダウン用!$AC$3:$AC$10,プルダウン用!AD$3:AD$10,"",0)</f>
        <v/>
      </c>
      <c r="AI479" s="85" t="str">
        <f>_xlfn.XLOOKUP($AG479,プルダウン用!$AC$3:$AC$10,プルダウン用!AE$3:AE$10,"",0)</f>
        <v/>
      </c>
      <c r="AJ479" s="85" t="str">
        <f>_xlfn.XLOOKUP($AG479,プルダウン用!$AC$3:$AC$10,プルダウン用!AF$3:AF$10,"",0)</f>
        <v/>
      </c>
      <c r="AK479" s="63"/>
      <c r="AL479" s="53"/>
      <c r="AM479" s="49"/>
      <c r="AN479" s="69" t="str">
        <f>IF($AM479="謝金経費に同じ",_xlfn.XLOOKUP(AG479,プルダウン用!$AQ$3:$AQ$12,プルダウン用!$AR$3:$AR$12,"",0),_xlfn.XLOOKUP($AM479,プルダウン用!$AH$3:$AH$5,プルダウン用!$AI$3:$AI$5,""))</f>
        <v/>
      </c>
      <c r="AO479" s="85" t="str">
        <f>IF($AN479="学内非常勤講師",_xlfn.XLOOKUP($N479,プルダウン用!$AW$3:$AW$7,プルダウン用!AX$3:AX$7,"",0),_xlfn.XLOOKUP($AN479,プルダウン用!$AQ$3:$AQ$12,プルダウン用!AS$3:AS$12,"",0))</f>
        <v/>
      </c>
      <c r="AP479" s="85" t="str">
        <f>IF($AN479="学内非常勤講師",_xlfn.XLOOKUP($N479,プルダウン用!$AW$3:$AW$7,プルダウン用!AY$3:AY$7,"",0),_xlfn.XLOOKUP($AN479,プルダウン用!$AQ$3:$AQ$12,プルダウン用!AT$3:AT$12,"",0))</f>
        <v/>
      </c>
      <c r="AQ479" s="85" t="str">
        <f>IF($AN479="学内非常勤講師",_xlfn.XLOOKUP($N479,プルダウン用!$AW$3:$AW$7,プルダウン用!AZ$3:AZ$7,"",0),_xlfn.XLOOKUP($AN479,プルダウン用!$AQ$3:$AQ$12,プルダウン用!AU$3:AU$12,"",0))</f>
        <v/>
      </c>
      <c r="AR479" s="79"/>
    </row>
    <row r="480" spans="2:44" ht="23.25" customHeight="1" x14ac:dyDescent="0.15">
      <c r="B480" s="54" t="str">
        <f t="shared" si="7"/>
        <v/>
      </c>
      <c r="C480" s="64"/>
      <c r="D480" s="64"/>
      <c r="E480" s="52"/>
      <c r="F480" s="52"/>
      <c r="G480" s="52"/>
      <c r="H480" s="53"/>
      <c r="I480" s="51"/>
      <c r="J480" s="7"/>
      <c r="K480" s="7"/>
      <c r="L480" s="52"/>
      <c r="M480" s="52"/>
      <c r="N480" s="49"/>
      <c r="O480" s="7"/>
      <c r="P480" s="50"/>
      <c r="Q480" s="51"/>
      <c r="R480" s="51"/>
      <c r="S480" s="48"/>
      <c r="T480" s="48"/>
      <c r="U480" s="48"/>
      <c r="V480" s="48"/>
      <c r="W480" s="48"/>
      <c r="X480" s="48"/>
      <c r="Y480" s="54" t="s">
        <v>92</v>
      </c>
      <c r="Z480" s="55" t="str">
        <f>IF(AND($M480="雇用", OR($R480="集中", $R480="期間内"),$N480&lt;&gt;"その他"),"担当開始日要追記",_xlfn.XLOOKUP($P480,プルダウン用!$S$3:$S$12,プルダウン用!T$3:T$12,"",0))</f>
        <v/>
      </c>
      <c r="AA480" s="55" t="str">
        <f>IF(AND($M480="雇用", OR($R480="集中", $R480="期間内"),$N480&lt;&gt;"その他"),"担当終了日要追記",_xlfn.XLOOKUP($P480,プルダウン用!$S$3:$S$12,プルダウン用!U$3:U$12,"",0))</f>
        <v/>
      </c>
      <c r="AB480" s="49"/>
      <c r="AC480" s="49"/>
      <c r="AD480" s="7"/>
      <c r="AE480" s="7"/>
      <c r="AF480" s="49"/>
      <c r="AG480" s="49"/>
      <c r="AH480" s="85" t="str">
        <f>_xlfn.XLOOKUP($AG480,プルダウン用!$AC$3:$AC$10,プルダウン用!AD$3:AD$10,"",0)</f>
        <v/>
      </c>
      <c r="AI480" s="85" t="str">
        <f>_xlfn.XLOOKUP($AG480,プルダウン用!$AC$3:$AC$10,プルダウン用!AE$3:AE$10,"",0)</f>
        <v/>
      </c>
      <c r="AJ480" s="85" t="str">
        <f>_xlfn.XLOOKUP($AG480,プルダウン用!$AC$3:$AC$10,プルダウン用!AF$3:AF$10,"",0)</f>
        <v/>
      </c>
      <c r="AK480" s="63"/>
      <c r="AL480" s="53"/>
      <c r="AM480" s="49"/>
      <c r="AN480" s="69" t="str">
        <f>IF($AM480="謝金経費に同じ",_xlfn.XLOOKUP(AG480,プルダウン用!$AQ$3:$AQ$12,プルダウン用!$AR$3:$AR$12,"",0),_xlfn.XLOOKUP($AM480,プルダウン用!$AH$3:$AH$5,プルダウン用!$AI$3:$AI$5,""))</f>
        <v/>
      </c>
      <c r="AO480" s="85" t="str">
        <f>IF($AN480="学内非常勤講師",_xlfn.XLOOKUP($N480,プルダウン用!$AW$3:$AW$7,プルダウン用!AX$3:AX$7,"",0),_xlfn.XLOOKUP($AN480,プルダウン用!$AQ$3:$AQ$12,プルダウン用!AS$3:AS$12,"",0))</f>
        <v/>
      </c>
      <c r="AP480" s="85" t="str">
        <f>IF($AN480="学内非常勤講師",_xlfn.XLOOKUP($N480,プルダウン用!$AW$3:$AW$7,プルダウン用!AY$3:AY$7,"",0),_xlfn.XLOOKUP($AN480,プルダウン用!$AQ$3:$AQ$12,プルダウン用!AT$3:AT$12,"",0))</f>
        <v/>
      </c>
      <c r="AQ480" s="85" t="str">
        <f>IF($AN480="学内非常勤講師",_xlfn.XLOOKUP($N480,プルダウン用!$AW$3:$AW$7,プルダウン用!AZ$3:AZ$7,"",0),_xlfn.XLOOKUP($AN480,プルダウン用!$AQ$3:$AQ$12,プルダウン用!AU$3:AU$12,"",0))</f>
        <v/>
      </c>
      <c r="AR480" s="79"/>
    </row>
    <row r="481" spans="2:44" ht="23.25" customHeight="1" x14ac:dyDescent="0.15">
      <c r="B481" s="54" t="str">
        <f t="shared" si="7"/>
        <v/>
      </c>
      <c r="C481" s="64"/>
      <c r="D481" s="64"/>
      <c r="E481" s="52"/>
      <c r="F481" s="52"/>
      <c r="G481" s="52"/>
      <c r="H481" s="53"/>
      <c r="I481" s="51"/>
      <c r="J481" s="7"/>
      <c r="K481" s="7"/>
      <c r="L481" s="52"/>
      <c r="M481" s="52"/>
      <c r="N481" s="49"/>
      <c r="O481" s="7"/>
      <c r="P481" s="50"/>
      <c r="Q481" s="51"/>
      <c r="R481" s="51"/>
      <c r="S481" s="48"/>
      <c r="T481" s="48"/>
      <c r="U481" s="48"/>
      <c r="V481" s="48"/>
      <c r="W481" s="48"/>
      <c r="X481" s="48"/>
      <c r="Y481" s="54" t="s">
        <v>92</v>
      </c>
      <c r="Z481" s="55" t="str">
        <f>IF(AND($M481="雇用", OR($R481="集中", $R481="期間内"),$N481&lt;&gt;"その他"),"担当開始日要追記",_xlfn.XLOOKUP($P481,プルダウン用!$S$3:$S$12,プルダウン用!T$3:T$12,"",0))</f>
        <v/>
      </c>
      <c r="AA481" s="55" t="str">
        <f>IF(AND($M481="雇用", OR($R481="集中", $R481="期間内"),$N481&lt;&gt;"その他"),"担当終了日要追記",_xlfn.XLOOKUP($P481,プルダウン用!$S$3:$S$12,プルダウン用!U$3:U$12,"",0))</f>
        <v/>
      </c>
      <c r="AB481" s="49"/>
      <c r="AC481" s="49"/>
      <c r="AD481" s="7"/>
      <c r="AE481" s="7"/>
      <c r="AF481" s="49"/>
      <c r="AG481" s="49"/>
      <c r="AH481" s="85" t="str">
        <f>_xlfn.XLOOKUP($AG481,プルダウン用!$AC$3:$AC$10,プルダウン用!AD$3:AD$10,"",0)</f>
        <v/>
      </c>
      <c r="AI481" s="85" t="str">
        <f>_xlfn.XLOOKUP($AG481,プルダウン用!$AC$3:$AC$10,プルダウン用!AE$3:AE$10,"",0)</f>
        <v/>
      </c>
      <c r="AJ481" s="85" t="str">
        <f>_xlfn.XLOOKUP($AG481,プルダウン用!$AC$3:$AC$10,プルダウン用!AF$3:AF$10,"",0)</f>
        <v/>
      </c>
      <c r="AK481" s="63"/>
      <c r="AL481" s="53"/>
      <c r="AM481" s="49"/>
      <c r="AN481" s="69" t="str">
        <f>IF($AM481="謝金経費に同じ",_xlfn.XLOOKUP(AG481,プルダウン用!$AQ$3:$AQ$12,プルダウン用!$AR$3:$AR$12,"",0),_xlfn.XLOOKUP($AM481,プルダウン用!$AH$3:$AH$5,プルダウン用!$AI$3:$AI$5,""))</f>
        <v/>
      </c>
      <c r="AO481" s="85" t="str">
        <f>IF($AN481="学内非常勤講師",_xlfn.XLOOKUP($N481,プルダウン用!$AW$3:$AW$7,プルダウン用!AX$3:AX$7,"",0),_xlfn.XLOOKUP($AN481,プルダウン用!$AQ$3:$AQ$12,プルダウン用!AS$3:AS$12,"",0))</f>
        <v/>
      </c>
      <c r="AP481" s="85" t="str">
        <f>IF($AN481="学内非常勤講師",_xlfn.XLOOKUP($N481,プルダウン用!$AW$3:$AW$7,プルダウン用!AY$3:AY$7,"",0),_xlfn.XLOOKUP($AN481,プルダウン用!$AQ$3:$AQ$12,プルダウン用!AT$3:AT$12,"",0))</f>
        <v/>
      </c>
      <c r="AQ481" s="85" t="str">
        <f>IF($AN481="学内非常勤講師",_xlfn.XLOOKUP($N481,プルダウン用!$AW$3:$AW$7,プルダウン用!AZ$3:AZ$7,"",0),_xlfn.XLOOKUP($AN481,プルダウン用!$AQ$3:$AQ$12,プルダウン用!AU$3:AU$12,"",0))</f>
        <v/>
      </c>
      <c r="AR481" s="79"/>
    </row>
    <row r="482" spans="2:44" ht="23.25" customHeight="1" x14ac:dyDescent="0.15">
      <c r="B482" s="54" t="str">
        <f t="shared" si="7"/>
        <v/>
      </c>
      <c r="C482" s="64"/>
      <c r="D482" s="64"/>
      <c r="E482" s="52"/>
      <c r="F482" s="52"/>
      <c r="G482" s="52"/>
      <c r="H482" s="53"/>
      <c r="I482" s="51"/>
      <c r="J482" s="7"/>
      <c r="K482" s="7"/>
      <c r="L482" s="52"/>
      <c r="M482" s="52"/>
      <c r="N482" s="49"/>
      <c r="O482" s="7"/>
      <c r="P482" s="50"/>
      <c r="Q482" s="51"/>
      <c r="R482" s="51"/>
      <c r="S482" s="48"/>
      <c r="T482" s="48"/>
      <c r="U482" s="48"/>
      <c r="V482" s="48"/>
      <c r="W482" s="48"/>
      <c r="X482" s="48"/>
      <c r="Y482" s="54" t="s">
        <v>92</v>
      </c>
      <c r="Z482" s="55" t="str">
        <f>IF(AND($M482="雇用", OR($R482="集中", $R482="期間内"),$N482&lt;&gt;"その他"),"担当開始日要追記",_xlfn.XLOOKUP($P482,プルダウン用!$S$3:$S$12,プルダウン用!T$3:T$12,"",0))</f>
        <v/>
      </c>
      <c r="AA482" s="55" t="str">
        <f>IF(AND($M482="雇用", OR($R482="集中", $R482="期間内"),$N482&lt;&gt;"その他"),"担当終了日要追記",_xlfn.XLOOKUP($P482,プルダウン用!$S$3:$S$12,プルダウン用!U$3:U$12,"",0))</f>
        <v/>
      </c>
      <c r="AB482" s="49"/>
      <c r="AC482" s="49"/>
      <c r="AD482" s="7"/>
      <c r="AE482" s="7"/>
      <c r="AF482" s="49"/>
      <c r="AG482" s="49"/>
      <c r="AH482" s="85" t="str">
        <f>_xlfn.XLOOKUP($AG482,プルダウン用!$AC$3:$AC$10,プルダウン用!AD$3:AD$10,"",0)</f>
        <v/>
      </c>
      <c r="AI482" s="85" t="str">
        <f>_xlfn.XLOOKUP($AG482,プルダウン用!$AC$3:$AC$10,プルダウン用!AE$3:AE$10,"",0)</f>
        <v/>
      </c>
      <c r="AJ482" s="85" t="str">
        <f>_xlfn.XLOOKUP($AG482,プルダウン用!$AC$3:$AC$10,プルダウン用!AF$3:AF$10,"",0)</f>
        <v/>
      </c>
      <c r="AK482" s="63"/>
      <c r="AL482" s="53"/>
      <c r="AM482" s="49"/>
      <c r="AN482" s="69" t="str">
        <f>IF($AM482="謝金経費に同じ",_xlfn.XLOOKUP(AG482,プルダウン用!$AQ$3:$AQ$12,プルダウン用!$AR$3:$AR$12,"",0),_xlfn.XLOOKUP($AM482,プルダウン用!$AH$3:$AH$5,プルダウン用!$AI$3:$AI$5,""))</f>
        <v/>
      </c>
      <c r="AO482" s="85" t="str">
        <f>IF($AN482="学内非常勤講師",_xlfn.XLOOKUP($N482,プルダウン用!$AW$3:$AW$7,プルダウン用!AX$3:AX$7,"",0),_xlfn.XLOOKUP($AN482,プルダウン用!$AQ$3:$AQ$12,プルダウン用!AS$3:AS$12,"",0))</f>
        <v/>
      </c>
      <c r="AP482" s="85" t="str">
        <f>IF($AN482="学内非常勤講師",_xlfn.XLOOKUP($N482,プルダウン用!$AW$3:$AW$7,プルダウン用!AY$3:AY$7,"",0),_xlfn.XLOOKUP($AN482,プルダウン用!$AQ$3:$AQ$12,プルダウン用!AT$3:AT$12,"",0))</f>
        <v/>
      </c>
      <c r="AQ482" s="85" t="str">
        <f>IF($AN482="学内非常勤講師",_xlfn.XLOOKUP($N482,プルダウン用!$AW$3:$AW$7,プルダウン用!AZ$3:AZ$7,"",0),_xlfn.XLOOKUP($AN482,プルダウン用!$AQ$3:$AQ$12,プルダウン用!AU$3:AU$12,"",0))</f>
        <v/>
      </c>
      <c r="AR482" s="79"/>
    </row>
    <row r="483" spans="2:44" ht="23.25" customHeight="1" x14ac:dyDescent="0.15">
      <c r="B483" s="54" t="str">
        <f t="shared" si="7"/>
        <v/>
      </c>
      <c r="C483" s="64"/>
      <c r="D483" s="64"/>
      <c r="E483" s="52"/>
      <c r="F483" s="52"/>
      <c r="G483" s="52"/>
      <c r="H483" s="53"/>
      <c r="I483" s="51"/>
      <c r="J483" s="7"/>
      <c r="K483" s="7"/>
      <c r="L483" s="52"/>
      <c r="M483" s="52"/>
      <c r="N483" s="49"/>
      <c r="O483" s="7"/>
      <c r="P483" s="50"/>
      <c r="Q483" s="51"/>
      <c r="R483" s="51"/>
      <c r="S483" s="48"/>
      <c r="T483" s="48"/>
      <c r="U483" s="48"/>
      <c r="V483" s="48"/>
      <c r="W483" s="48"/>
      <c r="X483" s="48"/>
      <c r="Y483" s="54" t="s">
        <v>92</v>
      </c>
      <c r="Z483" s="55" t="str">
        <f>IF(AND($M483="雇用", OR($R483="集中", $R483="期間内"),$N483&lt;&gt;"その他"),"担当開始日要追記",_xlfn.XLOOKUP($P483,プルダウン用!$S$3:$S$12,プルダウン用!T$3:T$12,"",0))</f>
        <v/>
      </c>
      <c r="AA483" s="55" t="str">
        <f>IF(AND($M483="雇用", OR($R483="集中", $R483="期間内"),$N483&lt;&gt;"その他"),"担当終了日要追記",_xlfn.XLOOKUP($P483,プルダウン用!$S$3:$S$12,プルダウン用!U$3:U$12,"",0))</f>
        <v/>
      </c>
      <c r="AB483" s="49"/>
      <c r="AC483" s="49"/>
      <c r="AD483" s="7"/>
      <c r="AE483" s="7"/>
      <c r="AF483" s="49"/>
      <c r="AG483" s="49"/>
      <c r="AH483" s="85" t="str">
        <f>_xlfn.XLOOKUP($AG483,プルダウン用!$AC$3:$AC$10,プルダウン用!AD$3:AD$10,"",0)</f>
        <v/>
      </c>
      <c r="AI483" s="85" t="str">
        <f>_xlfn.XLOOKUP($AG483,プルダウン用!$AC$3:$AC$10,プルダウン用!AE$3:AE$10,"",0)</f>
        <v/>
      </c>
      <c r="AJ483" s="85" t="str">
        <f>_xlfn.XLOOKUP($AG483,プルダウン用!$AC$3:$AC$10,プルダウン用!AF$3:AF$10,"",0)</f>
        <v/>
      </c>
      <c r="AK483" s="63"/>
      <c r="AL483" s="53"/>
      <c r="AM483" s="49"/>
      <c r="AN483" s="69" t="str">
        <f>IF($AM483="謝金経費に同じ",_xlfn.XLOOKUP(AG483,プルダウン用!$AQ$3:$AQ$12,プルダウン用!$AR$3:$AR$12,"",0),_xlfn.XLOOKUP($AM483,プルダウン用!$AH$3:$AH$5,プルダウン用!$AI$3:$AI$5,""))</f>
        <v/>
      </c>
      <c r="AO483" s="85" t="str">
        <f>IF($AN483="学内非常勤講師",_xlfn.XLOOKUP($N483,プルダウン用!$AW$3:$AW$7,プルダウン用!AX$3:AX$7,"",0),_xlfn.XLOOKUP($AN483,プルダウン用!$AQ$3:$AQ$12,プルダウン用!AS$3:AS$12,"",0))</f>
        <v/>
      </c>
      <c r="AP483" s="85" t="str">
        <f>IF($AN483="学内非常勤講師",_xlfn.XLOOKUP($N483,プルダウン用!$AW$3:$AW$7,プルダウン用!AY$3:AY$7,"",0),_xlfn.XLOOKUP($AN483,プルダウン用!$AQ$3:$AQ$12,プルダウン用!AT$3:AT$12,"",0))</f>
        <v/>
      </c>
      <c r="AQ483" s="85" t="str">
        <f>IF($AN483="学内非常勤講師",_xlfn.XLOOKUP($N483,プルダウン用!$AW$3:$AW$7,プルダウン用!AZ$3:AZ$7,"",0),_xlfn.XLOOKUP($AN483,プルダウン用!$AQ$3:$AQ$12,プルダウン用!AU$3:AU$12,"",0))</f>
        <v/>
      </c>
      <c r="AR483" s="79"/>
    </row>
    <row r="484" spans="2:44" ht="23.25" customHeight="1" x14ac:dyDescent="0.15">
      <c r="B484" s="54" t="str">
        <f t="shared" si="7"/>
        <v/>
      </c>
      <c r="C484" s="64"/>
      <c r="D484" s="64"/>
      <c r="E484" s="52"/>
      <c r="F484" s="52"/>
      <c r="G484" s="52"/>
      <c r="H484" s="53"/>
      <c r="I484" s="51"/>
      <c r="J484" s="7"/>
      <c r="K484" s="7"/>
      <c r="L484" s="52"/>
      <c r="M484" s="52"/>
      <c r="N484" s="49"/>
      <c r="O484" s="7"/>
      <c r="P484" s="50"/>
      <c r="Q484" s="51"/>
      <c r="R484" s="51"/>
      <c r="S484" s="48"/>
      <c r="T484" s="48"/>
      <c r="U484" s="48"/>
      <c r="V484" s="48"/>
      <c r="W484" s="48"/>
      <c r="X484" s="48"/>
      <c r="Y484" s="54" t="s">
        <v>92</v>
      </c>
      <c r="Z484" s="55" t="str">
        <f>IF(AND($M484="雇用", OR($R484="集中", $R484="期間内"),$N484&lt;&gt;"その他"),"担当開始日要追記",_xlfn.XLOOKUP($P484,プルダウン用!$S$3:$S$12,プルダウン用!T$3:T$12,"",0))</f>
        <v/>
      </c>
      <c r="AA484" s="55" t="str">
        <f>IF(AND($M484="雇用", OR($R484="集中", $R484="期間内"),$N484&lt;&gt;"その他"),"担当終了日要追記",_xlfn.XLOOKUP($P484,プルダウン用!$S$3:$S$12,プルダウン用!U$3:U$12,"",0))</f>
        <v/>
      </c>
      <c r="AB484" s="49"/>
      <c r="AC484" s="49"/>
      <c r="AD484" s="7"/>
      <c r="AE484" s="7"/>
      <c r="AF484" s="49"/>
      <c r="AG484" s="49"/>
      <c r="AH484" s="85" t="str">
        <f>_xlfn.XLOOKUP($AG484,プルダウン用!$AC$3:$AC$10,プルダウン用!AD$3:AD$10,"",0)</f>
        <v/>
      </c>
      <c r="AI484" s="85" t="str">
        <f>_xlfn.XLOOKUP($AG484,プルダウン用!$AC$3:$AC$10,プルダウン用!AE$3:AE$10,"",0)</f>
        <v/>
      </c>
      <c r="AJ484" s="85" t="str">
        <f>_xlfn.XLOOKUP($AG484,プルダウン用!$AC$3:$AC$10,プルダウン用!AF$3:AF$10,"",0)</f>
        <v/>
      </c>
      <c r="AK484" s="63"/>
      <c r="AL484" s="53"/>
      <c r="AM484" s="49"/>
      <c r="AN484" s="69" t="str">
        <f>IF($AM484="謝金経費に同じ",_xlfn.XLOOKUP(AG484,プルダウン用!$AQ$3:$AQ$12,プルダウン用!$AR$3:$AR$12,"",0),_xlfn.XLOOKUP($AM484,プルダウン用!$AH$3:$AH$5,プルダウン用!$AI$3:$AI$5,""))</f>
        <v/>
      </c>
      <c r="AO484" s="85" t="str">
        <f>IF($AN484="学内非常勤講師",_xlfn.XLOOKUP($N484,プルダウン用!$AW$3:$AW$7,プルダウン用!AX$3:AX$7,"",0),_xlfn.XLOOKUP($AN484,プルダウン用!$AQ$3:$AQ$12,プルダウン用!AS$3:AS$12,"",0))</f>
        <v/>
      </c>
      <c r="AP484" s="85" t="str">
        <f>IF($AN484="学内非常勤講師",_xlfn.XLOOKUP($N484,プルダウン用!$AW$3:$AW$7,プルダウン用!AY$3:AY$7,"",0),_xlfn.XLOOKUP($AN484,プルダウン用!$AQ$3:$AQ$12,プルダウン用!AT$3:AT$12,"",0))</f>
        <v/>
      </c>
      <c r="AQ484" s="85" t="str">
        <f>IF($AN484="学内非常勤講師",_xlfn.XLOOKUP($N484,プルダウン用!$AW$3:$AW$7,プルダウン用!AZ$3:AZ$7,"",0),_xlfn.XLOOKUP($AN484,プルダウン用!$AQ$3:$AQ$12,プルダウン用!AU$3:AU$12,"",0))</f>
        <v/>
      </c>
      <c r="AR484" s="79"/>
    </row>
    <row r="485" spans="2:44" ht="23.25" customHeight="1" x14ac:dyDescent="0.15">
      <c r="B485" s="54" t="str">
        <f t="shared" si="7"/>
        <v/>
      </c>
      <c r="C485" s="64"/>
      <c r="D485" s="64"/>
      <c r="E485" s="52"/>
      <c r="F485" s="52"/>
      <c r="G485" s="52"/>
      <c r="H485" s="53"/>
      <c r="I485" s="51"/>
      <c r="J485" s="7"/>
      <c r="K485" s="7"/>
      <c r="L485" s="52"/>
      <c r="M485" s="52"/>
      <c r="N485" s="49"/>
      <c r="O485" s="7"/>
      <c r="P485" s="50"/>
      <c r="Q485" s="51"/>
      <c r="R485" s="51"/>
      <c r="S485" s="48"/>
      <c r="T485" s="48"/>
      <c r="U485" s="48"/>
      <c r="V485" s="48"/>
      <c r="W485" s="48"/>
      <c r="X485" s="48"/>
      <c r="Y485" s="54" t="s">
        <v>92</v>
      </c>
      <c r="Z485" s="55" t="str">
        <f>IF(AND($M485="雇用", OR($R485="集中", $R485="期間内"),$N485&lt;&gt;"その他"),"担当開始日要追記",_xlfn.XLOOKUP($P485,プルダウン用!$S$3:$S$12,プルダウン用!T$3:T$12,"",0))</f>
        <v/>
      </c>
      <c r="AA485" s="55" t="str">
        <f>IF(AND($M485="雇用", OR($R485="集中", $R485="期間内"),$N485&lt;&gt;"その他"),"担当終了日要追記",_xlfn.XLOOKUP($P485,プルダウン用!$S$3:$S$12,プルダウン用!U$3:U$12,"",0))</f>
        <v/>
      </c>
      <c r="AB485" s="49"/>
      <c r="AC485" s="49"/>
      <c r="AD485" s="7"/>
      <c r="AE485" s="7"/>
      <c r="AF485" s="49"/>
      <c r="AG485" s="49"/>
      <c r="AH485" s="85" t="str">
        <f>_xlfn.XLOOKUP($AG485,プルダウン用!$AC$3:$AC$10,プルダウン用!AD$3:AD$10,"",0)</f>
        <v/>
      </c>
      <c r="AI485" s="85" t="str">
        <f>_xlfn.XLOOKUP($AG485,プルダウン用!$AC$3:$AC$10,プルダウン用!AE$3:AE$10,"",0)</f>
        <v/>
      </c>
      <c r="AJ485" s="85" t="str">
        <f>_xlfn.XLOOKUP($AG485,プルダウン用!$AC$3:$AC$10,プルダウン用!AF$3:AF$10,"",0)</f>
        <v/>
      </c>
      <c r="AK485" s="63"/>
      <c r="AL485" s="53"/>
      <c r="AM485" s="49"/>
      <c r="AN485" s="69" t="str">
        <f>IF($AM485="謝金経費に同じ",_xlfn.XLOOKUP(AG485,プルダウン用!$AQ$3:$AQ$12,プルダウン用!$AR$3:$AR$12,"",0),_xlfn.XLOOKUP($AM485,プルダウン用!$AH$3:$AH$5,プルダウン用!$AI$3:$AI$5,""))</f>
        <v/>
      </c>
      <c r="AO485" s="85" t="str">
        <f>IF($AN485="学内非常勤講師",_xlfn.XLOOKUP($N485,プルダウン用!$AW$3:$AW$7,プルダウン用!AX$3:AX$7,"",0),_xlfn.XLOOKUP($AN485,プルダウン用!$AQ$3:$AQ$12,プルダウン用!AS$3:AS$12,"",0))</f>
        <v/>
      </c>
      <c r="AP485" s="85" t="str">
        <f>IF($AN485="学内非常勤講師",_xlfn.XLOOKUP($N485,プルダウン用!$AW$3:$AW$7,プルダウン用!AY$3:AY$7,"",0),_xlfn.XLOOKUP($AN485,プルダウン用!$AQ$3:$AQ$12,プルダウン用!AT$3:AT$12,"",0))</f>
        <v/>
      </c>
      <c r="AQ485" s="85" t="str">
        <f>IF($AN485="学内非常勤講師",_xlfn.XLOOKUP($N485,プルダウン用!$AW$3:$AW$7,プルダウン用!AZ$3:AZ$7,"",0),_xlfn.XLOOKUP($AN485,プルダウン用!$AQ$3:$AQ$12,プルダウン用!AU$3:AU$12,"",0))</f>
        <v/>
      </c>
      <c r="AR485" s="79"/>
    </row>
    <row r="486" spans="2:44" ht="23.25" customHeight="1" x14ac:dyDescent="0.15">
      <c r="B486" s="54" t="str">
        <f t="shared" si="7"/>
        <v/>
      </c>
      <c r="C486" s="64"/>
      <c r="D486" s="64"/>
      <c r="E486" s="52"/>
      <c r="F486" s="52"/>
      <c r="G486" s="52"/>
      <c r="H486" s="53"/>
      <c r="I486" s="51"/>
      <c r="J486" s="7"/>
      <c r="K486" s="7"/>
      <c r="L486" s="52"/>
      <c r="M486" s="52"/>
      <c r="N486" s="49"/>
      <c r="O486" s="7"/>
      <c r="P486" s="50"/>
      <c r="Q486" s="51"/>
      <c r="R486" s="51"/>
      <c r="S486" s="48"/>
      <c r="T486" s="48"/>
      <c r="U486" s="48"/>
      <c r="V486" s="48"/>
      <c r="W486" s="48"/>
      <c r="X486" s="48"/>
      <c r="Y486" s="54" t="s">
        <v>92</v>
      </c>
      <c r="Z486" s="55" t="str">
        <f>IF(AND($M486="雇用", OR($R486="集中", $R486="期間内"),$N486&lt;&gt;"その他"),"担当開始日要追記",_xlfn.XLOOKUP($P486,プルダウン用!$S$3:$S$12,プルダウン用!T$3:T$12,"",0))</f>
        <v/>
      </c>
      <c r="AA486" s="55" t="str">
        <f>IF(AND($M486="雇用", OR($R486="集中", $R486="期間内"),$N486&lt;&gt;"その他"),"担当終了日要追記",_xlfn.XLOOKUP($P486,プルダウン用!$S$3:$S$12,プルダウン用!U$3:U$12,"",0))</f>
        <v/>
      </c>
      <c r="AB486" s="49"/>
      <c r="AC486" s="49"/>
      <c r="AD486" s="7"/>
      <c r="AE486" s="7"/>
      <c r="AF486" s="49"/>
      <c r="AG486" s="49"/>
      <c r="AH486" s="85" t="str">
        <f>_xlfn.XLOOKUP($AG486,プルダウン用!$AC$3:$AC$10,プルダウン用!AD$3:AD$10,"",0)</f>
        <v/>
      </c>
      <c r="AI486" s="85" t="str">
        <f>_xlfn.XLOOKUP($AG486,プルダウン用!$AC$3:$AC$10,プルダウン用!AE$3:AE$10,"",0)</f>
        <v/>
      </c>
      <c r="AJ486" s="85" t="str">
        <f>_xlfn.XLOOKUP($AG486,プルダウン用!$AC$3:$AC$10,プルダウン用!AF$3:AF$10,"",0)</f>
        <v/>
      </c>
      <c r="AK486" s="63"/>
      <c r="AL486" s="53"/>
      <c r="AM486" s="49"/>
      <c r="AN486" s="69" t="str">
        <f>IF($AM486="謝金経費に同じ",_xlfn.XLOOKUP(AG486,プルダウン用!$AQ$3:$AQ$12,プルダウン用!$AR$3:$AR$12,"",0),_xlfn.XLOOKUP($AM486,プルダウン用!$AH$3:$AH$5,プルダウン用!$AI$3:$AI$5,""))</f>
        <v/>
      </c>
      <c r="AO486" s="85" t="str">
        <f>IF($AN486="学内非常勤講師",_xlfn.XLOOKUP($N486,プルダウン用!$AW$3:$AW$7,プルダウン用!AX$3:AX$7,"",0),_xlfn.XLOOKUP($AN486,プルダウン用!$AQ$3:$AQ$12,プルダウン用!AS$3:AS$12,"",0))</f>
        <v/>
      </c>
      <c r="AP486" s="85" t="str">
        <f>IF($AN486="学内非常勤講師",_xlfn.XLOOKUP($N486,プルダウン用!$AW$3:$AW$7,プルダウン用!AY$3:AY$7,"",0),_xlfn.XLOOKUP($AN486,プルダウン用!$AQ$3:$AQ$12,プルダウン用!AT$3:AT$12,"",0))</f>
        <v/>
      </c>
      <c r="AQ486" s="85" t="str">
        <f>IF($AN486="学内非常勤講師",_xlfn.XLOOKUP($N486,プルダウン用!$AW$3:$AW$7,プルダウン用!AZ$3:AZ$7,"",0),_xlfn.XLOOKUP($AN486,プルダウン用!$AQ$3:$AQ$12,プルダウン用!AU$3:AU$12,"",0))</f>
        <v/>
      </c>
      <c r="AR486" s="79"/>
    </row>
    <row r="487" spans="2:44" ht="23.25" customHeight="1" x14ac:dyDescent="0.15">
      <c r="B487" s="54" t="str">
        <f t="shared" si="7"/>
        <v/>
      </c>
      <c r="C487" s="64"/>
      <c r="D487" s="64"/>
      <c r="E487" s="52"/>
      <c r="F487" s="52"/>
      <c r="G487" s="52"/>
      <c r="H487" s="53"/>
      <c r="I487" s="51"/>
      <c r="J487" s="7"/>
      <c r="K487" s="7"/>
      <c r="L487" s="52"/>
      <c r="M487" s="52"/>
      <c r="N487" s="49"/>
      <c r="O487" s="7"/>
      <c r="P487" s="50"/>
      <c r="Q487" s="51"/>
      <c r="R487" s="51"/>
      <c r="S487" s="48"/>
      <c r="T487" s="48"/>
      <c r="U487" s="48"/>
      <c r="V487" s="48"/>
      <c r="W487" s="48"/>
      <c r="X487" s="48"/>
      <c r="Y487" s="54" t="s">
        <v>92</v>
      </c>
      <c r="Z487" s="55" t="str">
        <f>IF(AND($M487="雇用", OR($R487="集中", $R487="期間内"),$N487&lt;&gt;"その他"),"担当開始日要追記",_xlfn.XLOOKUP($P487,プルダウン用!$S$3:$S$12,プルダウン用!T$3:T$12,"",0))</f>
        <v/>
      </c>
      <c r="AA487" s="55" t="str">
        <f>IF(AND($M487="雇用", OR($R487="集中", $R487="期間内"),$N487&lt;&gt;"その他"),"担当終了日要追記",_xlfn.XLOOKUP($P487,プルダウン用!$S$3:$S$12,プルダウン用!U$3:U$12,"",0))</f>
        <v/>
      </c>
      <c r="AB487" s="49"/>
      <c r="AC487" s="49"/>
      <c r="AD487" s="7"/>
      <c r="AE487" s="7"/>
      <c r="AF487" s="49"/>
      <c r="AG487" s="49"/>
      <c r="AH487" s="85" t="str">
        <f>_xlfn.XLOOKUP($AG487,プルダウン用!$AC$3:$AC$10,プルダウン用!AD$3:AD$10,"",0)</f>
        <v/>
      </c>
      <c r="AI487" s="85" t="str">
        <f>_xlfn.XLOOKUP($AG487,プルダウン用!$AC$3:$AC$10,プルダウン用!AE$3:AE$10,"",0)</f>
        <v/>
      </c>
      <c r="AJ487" s="85" t="str">
        <f>_xlfn.XLOOKUP($AG487,プルダウン用!$AC$3:$AC$10,プルダウン用!AF$3:AF$10,"",0)</f>
        <v/>
      </c>
      <c r="AK487" s="63"/>
      <c r="AL487" s="53"/>
      <c r="AM487" s="49"/>
      <c r="AN487" s="69" t="str">
        <f>IF($AM487="謝金経費に同じ",_xlfn.XLOOKUP(AG487,プルダウン用!$AQ$3:$AQ$12,プルダウン用!$AR$3:$AR$12,"",0),_xlfn.XLOOKUP($AM487,プルダウン用!$AH$3:$AH$5,プルダウン用!$AI$3:$AI$5,""))</f>
        <v/>
      </c>
      <c r="AO487" s="85" t="str">
        <f>IF($AN487="学内非常勤講師",_xlfn.XLOOKUP($N487,プルダウン用!$AW$3:$AW$7,プルダウン用!AX$3:AX$7,"",0),_xlfn.XLOOKUP($AN487,プルダウン用!$AQ$3:$AQ$12,プルダウン用!AS$3:AS$12,"",0))</f>
        <v/>
      </c>
      <c r="AP487" s="85" t="str">
        <f>IF($AN487="学内非常勤講師",_xlfn.XLOOKUP($N487,プルダウン用!$AW$3:$AW$7,プルダウン用!AY$3:AY$7,"",0),_xlfn.XLOOKUP($AN487,プルダウン用!$AQ$3:$AQ$12,プルダウン用!AT$3:AT$12,"",0))</f>
        <v/>
      </c>
      <c r="AQ487" s="85" t="str">
        <f>IF($AN487="学内非常勤講師",_xlfn.XLOOKUP($N487,プルダウン用!$AW$3:$AW$7,プルダウン用!AZ$3:AZ$7,"",0),_xlfn.XLOOKUP($AN487,プルダウン用!$AQ$3:$AQ$12,プルダウン用!AU$3:AU$12,"",0))</f>
        <v/>
      </c>
      <c r="AR487" s="79"/>
    </row>
    <row r="488" spans="2:44" ht="23.25" customHeight="1" x14ac:dyDescent="0.15">
      <c r="B488" s="54" t="str">
        <f t="shared" si="7"/>
        <v/>
      </c>
      <c r="C488" s="64"/>
      <c r="D488" s="64"/>
      <c r="E488" s="52"/>
      <c r="F488" s="52"/>
      <c r="G488" s="52"/>
      <c r="H488" s="53"/>
      <c r="I488" s="51"/>
      <c r="J488" s="7"/>
      <c r="K488" s="7"/>
      <c r="L488" s="52"/>
      <c r="M488" s="52"/>
      <c r="N488" s="49"/>
      <c r="O488" s="7"/>
      <c r="P488" s="50"/>
      <c r="Q488" s="51"/>
      <c r="R488" s="51"/>
      <c r="S488" s="48"/>
      <c r="T488" s="48"/>
      <c r="U488" s="48"/>
      <c r="V488" s="48"/>
      <c r="W488" s="48"/>
      <c r="X488" s="48"/>
      <c r="Y488" s="54" t="s">
        <v>92</v>
      </c>
      <c r="Z488" s="55" t="str">
        <f>IF(AND($M488="雇用", OR($R488="集中", $R488="期間内"),$N488&lt;&gt;"その他"),"担当開始日要追記",_xlfn.XLOOKUP($P488,プルダウン用!$S$3:$S$12,プルダウン用!T$3:T$12,"",0))</f>
        <v/>
      </c>
      <c r="AA488" s="55" t="str">
        <f>IF(AND($M488="雇用", OR($R488="集中", $R488="期間内"),$N488&lt;&gt;"その他"),"担当終了日要追記",_xlfn.XLOOKUP($P488,プルダウン用!$S$3:$S$12,プルダウン用!U$3:U$12,"",0))</f>
        <v/>
      </c>
      <c r="AB488" s="49"/>
      <c r="AC488" s="49"/>
      <c r="AD488" s="7"/>
      <c r="AE488" s="7"/>
      <c r="AF488" s="49"/>
      <c r="AG488" s="49"/>
      <c r="AH488" s="85" t="str">
        <f>_xlfn.XLOOKUP($AG488,プルダウン用!$AC$3:$AC$10,プルダウン用!AD$3:AD$10,"",0)</f>
        <v/>
      </c>
      <c r="AI488" s="85" t="str">
        <f>_xlfn.XLOOKUP($AG488,プルダウン用!$AC$3:$AC$10,プルダウン用!AE$3:AE$10,"",0)</f>
        <v/>
      </c>
      <c r="AJ488" s="85" t="str">
        <f>_xlfn.XLOOKUP($AG488,プルダウン用!$AC$3:$AC$10,プルダウン用!AF$3:AF$10,"",0)</f>
        <v/>
      </c>
      <c r="AK488" s="63"/>
      <c r="AL488" s="53"/>
      <c r="AM488" s="49"/>
      <c r="AN488" s="69" t="str">
        <f>IF($AM488="謝金経費に同じ",_xlfn.XLOOKUP(AG488,プルダウン用!$AQ$3:$AQ$12,プルダウン用!$AR$3:$AR$12,"",0),_xlfn.XLOOKUP($AM488,プルダウン用!$AH$3:$AH$5,プルダウン用!$AI$3:$AI$5,""))</f>
        <v/>
      </c>
      <c r="AO488" s="85" t="str">
        <f>IF($AN488="学内非常勤講師",_xlfn.XLOOKUP($N488,プルダウン用!$AW$3:$AW$7,プルダウン用!AX$3:AX$7,"",0),_xlfn.XLOOKUP($AN488,プルダウン用!$AQ$3:$AQ$12,プルダウン用!AS$3:AS$12,"",0))</f>
        <v/>
      </c>
      <c r="AP488" s="85" t="str">
        <f>IF($AN488="学内非常勤講師",_xlfn.XLOOKUP($N488,プルダウン用!$AW$3:$AW$7,プルダウン用!AY$3:AY$7,"",0),_xlfn.XLOOKUP($AN488,プルダウン用!$AQ$3:$AQ$12,プルダウン用!AT$3:AT$12,"",0))</f>
        <v/>
      </c>
      <c r="AQ488" s="85" t="str">
        <f>IF($AN488="学内非常勤講師",_xlfn.XLOOKUP($N488,プルダウン用!$AW$3:$AW$7,プルダウン用!AZ$3:AZ$7,"",0),_xlfn.XLOOKUP($AN488,プルダウン用!$AQ$3:$AQ$12,プルダウン用!AU$3:AU$12,"",0))</f>
        <v/>
      </c>
      <c r="AR488" s="79"/>
    </row>
    <row r="489" spans="2:44" ht="23.25" customHeight="1" x14ac:dyDescent="0.15">
      <c r="B489" s="54" t="str">
        <f t="shared" si="7"/>
        <v/>
      </c>
      <c r="C489" s="64"/>
      <c r="D489" s="64"/>
      <c r="E489" s="52"/>
      <c r="F489" s="52"/>
      <c r="G489" s="52"/>
      <c r="H489" s="53"/>
      <c r="I489" s="51"/>
      <c r="J489" s="7"/>
      <c r="K489" s="7"/>
      <c r="L489" s="52"/>
      <c r="M489" s="52"/>
      <c r="N489" s="49"/>
      <c r="O489" s="7"/>
      <c r="P489" s="50"/>
      <c r="Q489" s="51"/>
      <c r="R489" s="51"/>
      <c r="S489" s="48"/>
      <c r="T489" s="48"/>
      <c r="U489" s="48"/>
      <c r="V489" s="48"/>
      <c r="W489" s="48"/>
      <c r="X489" s="48"/>
      <c r="Y489" s="54" t="s">
        <v>92</v>
      </c>
      <c r="Z489" s="55" t="str">
        <f>IF(AND($M489="雇用", OR($R489="集中", $R489="期間内"),$N489&lt;&gt;"その他"),"担当開始日要追記",_xlfn.XLOOKUP($P489,プルダウン用!$S$3:$S$12,プルダウン用!T$3:T$12,"",0))</f>
        <v/>
      </c>
      <c r="AA489" s="55" t="str">
        <f>IF(AND($M489="雇用", OR($R489="集中", $R489="期間内"),$N489&lt;&gt;"その他"),"担当終了日要追記",_xlfn.XLOOKUP($P489,プルダウン用!$S$3:$S$12,プルダウン用!U$3:U$12,"",0))</f>
        <v/>
      </c>
      <c r="AB489" s="49"/>
      <c r="AC489" s="49"/>
      <c r="AD489" s="7"/>
      <c r="AE489" s="7"/>
      <c r="AF489" s="49"/>
      <c r="AG489" s="49"/>
      <c r="AH489" s="85" t="str">
        <f>_xlfn.XLOOKUP($AG489,プルダウン用!$AC$3:$AC$10,プルダウン用!AD$3:AD$10,"",0)</f>
        <v/>
      </c>
      <c r="AI489" s="85" t="str">
        <f>_xlfn.XLOOKUP($AG489,プルダウン用!$AC$3:$AC$10,プルダウン用!AE$3:AE$10,"",0)</f>
        <v/>
      </c>
      <c r="AJ489" s="85" t="str">
        <f>_xlfn.XLOOKUP($AG489,プルダウン用!$AC$3:$AC$10,プルダウン用!AF$3:AF$10,"",0)</f>
        <v/>
      </c>
      <c r="AK489" s="63"/>
      <c r="AL489" s="53"/>
      <c r="AM489" s="49"/>
      <c r="AN489" s="69" t="str">
        <f>IF($AM489="謝金経費に同じ",_xlfn.XLOOKUP(AG489,プルダウン用!$AQ$3:$AQ$12,プルダウン用!$AR$3:$AR$12,"",0),_xlfn.XLOOKUP($AM489,プルダウン用!$AH$3:$AH$5,プルダウン用!$AI$3:$AI$5,""))</f>
        <v/>
      </c>
      <c r="AO489" s="85" t="str">
        <f>IF($AN489="学内非常勤講師",_xlfn.XLOOKUP($N489,プルダウン用!$AW$3:$AW$7,プルダウン用!AX$3:AX$7,"",0),_xlfn.XLOOKUP($AN489,プルダウン用!$AQ$3:$AQ$12,プルダウン用!AS$3:AS$12,"",0))</f>
        <v/>
      </c>
      <c r="AP489" s="85" t="str">
        <f>IF($AN489="学内非常勤講師",_xlfn.XLOOKUP($N489,プルダウン用!$AW$3:$AW$7,プルダウン用!AY$3:AY$7,"",0),_xlfn.XLOOKUP($AN489,プルダウン用!$AQ$3:$AQ$12,プルダウン用!AT$3:AT$12,"",0))</f>
        <v/>
      </c>
      <c r="AQ489" s="85" t="str">
        <f>IF($AN489="学内非常勤講師",_xlfn.XLOOKUP($N489,プルダウン用!$AW$3:$AW$7,プルダウン用!AZ$3:AZ$7,"",0),_xlfn.XLOOKUP($AN489,プルダウン用!$AQ$3:$AQ$12,プルダウン用!AU$3:AU$12,"",0))</f>
        <v/>
      </c>
      <c r="AR489" s="79"/>
    </row>
    <row r="490" spans="2:44" ht="23.25" customHeight="1" x14ac:dyDescent="0.15">
      <c r="B490" s="54" t="str">
        <f t="shared" si="7"/>
        <v/>
      </c>
      <c r="C490" s="64"/>
      <c r="D490" s="64"/>
      <c r="E490" s="52"/>
      <c r="F490" s="52"/>
      <c r="G490" s="52"/>
      <c r="H490" s="53"/>
      <c r="I490" s="51"/>
      <c r="J490" s="7"/>
      <c r="K490" s="7"/>
      <c r="L490" s="52"/>
      <c r="M490" s="52"/>
      <c r="N490" s="49"/>
      <c r="O490" s="7"/>
      <c r="P490" s="50"/>
      <c r="Q490" s="51"/>
      <c r="R490" s="51"/>
      <c r="S490" s="48"/>
      <c r="T490" s="48"/>
      <c r="U490" s="48"/>
      <c r="V490" s="48"/>
      <c r="W490" s="48"/>
      <c r="X490" s="48"/>
      <c r="Y490" s="54" t="s">
        <v>92</v>
      </c>
      <c r="Z490" s="55" t="str">
        <f>IF(AND($M490="雇用", OR($R490="集中", $R490="期間内"),$N490&lt;&gt;"その他"),"担当開始日要追記",_xlfn.XLOOKUP($P490,プルダウン用!$S$3:$S$12,プルダウン用!T$3:T$12,"",0))</f>
        <v/>
      </c>
      <c r="AA490" s="55" t="str">
        <f>IF(AND($M490="雇用", OR($R490="集中", $R490="期間内"),$N490&lt;&gt;"その他"),"担当終了日要追記",_xlfn.XLOOKUP($P490,プルダウン用!$S$3:$S$12,プルダウン用!U$3:U$12,"",0))</f>
        <v/>
      </c>
      <c r="AB490" s="49"/>
      <c r="AC490" s="49"/>
      <c r="AD490" s="7"/>
      <c r="AE490" s="7"/>
      <c r="AF490" s="49"/>
      <c r="AG490" s="49"/>
      <c r="AH490" s="85" t="str">
        <f>_xlfn.XLOOKUP($AG490,プルダウン用!$AC$3:$AC$10,プルダウン用!AD$3:AD$10,"",0)</f>
        <v/>
      </c>
      <c r="AI490" s="85" t="str">
        <f>_xlfn.XLOOKUP($AG490,プルダウン用!$AC$3:$AC$10,プルダウン用!AE$3:AE$10,"",0)</f>
        <v/>
      </c>
      <c r="AJ490" s="85" t="str">
        <f>_xlfn.XLOOKUP($AG490,プルダウン用!$AC$3:$AC$10,プルダウン用!AF$3:AF$10,"",0)</f>
        <v/>
      </c>
      <c r="AK490" s="63"/>
      <c r="AL490" s="53"/>
      <c r="AM490" s="49"/>
      <c r="AN490" s="69" t="str">
        <f>IF($AM490="謝金経費に同じ",_xlfn.XLOOKUP(AG490,プルダウン用!$AQ$3:$AQ$12,プルダウン用!$AR$3:$AR$12,"",0),_xlfn.XLOOKUP($AM490,プルダウン用!$AH$3:$AH$5,プルダウン用!$AI$3:$AI$5,""))</f>
        <v/>
      </c>
      <c r="AO490" s="85" t="str">
        <f>IF($AN490="学内非常勤講師",_xlfn.XLOOKUP($N490,プルダウン用!$AW$3:$AW$7,プルダウン用!AX$3:AX$7,"",0),_xlfn.XLOOKUP($AN490,プルダウン用!$AQ$3:$AQ$12,プルダウン用!AS$3:AS$12,"",0))</f>
        <v/>
      </c>
      <c r="AP490" s="85" t="str">
        <f>IF($AN490="学内非常勤講師",_xlfn.XLOOKUP($N490,プルダウン用!$AW$3:$AW$7,プルダウン用!AY$3:AY$7,"",0),_xlfn.XLOOKUP($AN490,プルダウン用!$AQ$3:$AQ$12,プルダウン用!AT$3:AT$12,"",0))</f>
        <v/>
      </c>
      <c r="AQ490" s="85" t="str">
        <f>IF($AN490="学内非常勤講師",_xlfn.XLOOKUP($N490,プルダウン用!$AW$3:$AW$7,プルダウン用!AZ$3:AZ$7,"",0),_xlfn.XLOOKUP($AN490,プルダウン用!$AQ$3:$AQ$12,プルダウン用!AU$3:AU$12,"",0))</f>
        <v/>
      </c>
      <c r="AR490" s="79"/>
    </row>
    <row r="491" spans="2:44" ht="23.25" customHeight="1" x14ac:dyDescent="0.15">
      <c r="B491" s="54" t="str">
        <f t="shared" si="7"/>
        <v/>
      </c>
      <c r="C491" s="64"/>
      <c r="D491" s="64"/>
      <c r="E491" s="52"/>
      <c r="F491" s="52"/>
      <c r="G491" s="52"/>
      <c r="H491" s="53"/>
      <c r="I491" s="51"/>
      <c r="J491" s="7"/>
      <c r="K491" s="7"/>
      <c r="L491" s="52"/>
      <c r="M491" s="52"/>
      <c r="N491" s="49"/>
      <c r="O491" s="7"/>
      <c r="P491" s="50"/>
      <c r="Q491" s="51"/>
      <c r="R491" s="51"/>
      <c r="S491" s="48"/>
      <c r="T491" s="48"/>
      <c r="U491" s="48"/>
      <c r="V491" s="48"/>
      <c r="W491" s="48"/>
      <c r="X491" s="48"/>
      <c r="Y491" s="54" t="s">
        <v>92</v>
      </c>
      <c r="Z491" s="55" t="str">
        <f>IF(AND($M491="雇用", OR($R491="集中", $R491="期間内"),$N491&lt;&gt;"その他"),"担当開始日要追記",_xlfn.XLOOKUP($P491,プルダウン用!$S$3:$S$12,プルダウン用!T$3:T$12,"",0))</f>
        <v/>
      </c>
      <c r="AA491" s="55" t="str">
        <f>IF(AND($M491="雇用", OR($R491="集中", $R491="期間内"),$N491&lt;&gt;"その他"),"担当終了日要追記",_xlfn.XLOOKUP($P491,プルダウン用!$S$3:$S$12,プルダウン用!U$3:U$12,"",0))</f>
        <v/>
      </c>
      <c r="AB491" s="49"/>
      <c r="AC491" s="49"/>
      <c r="AD491" s="7"/>
      <c r="AE491" s="7"/>
      <c r="AF491" s="49"/>
      <c r="AG491" s="49"/>
      <c r="AH491" s="85" t="str">
        <f>_xlfn.XLOOKUP($AG491,プルダウン用!$AC$3:$AC$10,プルダウン用!AD$3:AD$10,"",0)</f>
        <v/>
      </c>
      <c r="AI491" s="85" t="str">
        <f>_xlfn.XLOOKUP($AG491,プルダウン用!$AC$3:$AC$10,プルダウン用!AE$3:AE$10,"",0)</f>
        <v/>
      </c>
      <c r="AJ491" s="85" t="str">
        <f>_xlfn.XLOOKUP($AG491,プルダウン用!$AC$3:$AC$10,プルダウン用!AF$3:AF$10,"",0)</f>
        <v/>
      </c>
      <c r="AK491" s="63"/>
      <c r="AL491" s="53"/>
      <c r="AM491" s="49"/>
      <c r="AN491" s="69" t="str">
        <f>IF($AM491="謝金経費に同じ",_xlfn.XLOOKUP(AG491,プルダウン用!$AQ$3:$AQ$12,プルダウン用!$AR$3:$AR$12,"",0),_xlfn.XLOOKUP($AM491,プルダウン用!$AH$3:$AH$5,プルダウン用!$AI$3:$AI$5,""))</f>
        <v/>
      </c>
      <c r="AO491" s="85" t="str">
        <f>IF($AN491="学内非常勤講師",_xlfn.XLOOKUP($N491,プルダウン用!$AW$3:$AW$7,プルダウン用!AX$3:AX$7,"",0),_xlfn.XLOOKUP($AN491,プルダウン用!$AQ$3:$AQ$12,プルダウン用!AS$3:AS$12,"",0))</f>
        <v/>
      </c>
      <c r="AP491" s="85" t="str">
        <f>IF($AN491="学内非常勤講師",_xlfn.XLOOKUP($N491,プルダウン用!$AW$3:$AW$7,プルダウン用!AY$3:AY$7,"",0),_xlfn.XLOOKUP($AN491,プルダウン用!$AQ$3:$AQ$12,プルダウン用!AT$3:AT$12,"",0))</f>
        <v/>
      </c>
      <c r="AQ491" s="85" t="str">
        <f>IF($AN491="学内非常勤講師",_xlfn.XLOOKUP($N491,プルダウン用!$AW$3:$AW$7,プルダウン用!AZ$3:AZ$7,"",0),_xlfn.XLOOKUP($AN491,プルダウン用!$AQ$3:$AQ$12,プルダウン用!AU$3:AU$12,"",0))</f>
        <v/>
      </c>
      <c r="AR491" s="79"/>
    </row>
    <row r="492" spans="2:44" ht="23.25" customHeight="1" x14ac:dyDescent="0.15">
      <c r="B492" s="54" t="str">
        <f t="shared" si="7"/>
        <v/>
      </c>
      <c r="C492" s="64"/>
      <c r="D492" s="64"/>
      <c r="E492" s="52"/>
      <c r="F492" s="52"/>
      <c r="G492" s="52"/>
      <c r="H492" s="53"/>
      <c r="I492" s="51"/>
      <c r="J492" s="7"/>
      <c r="K492" s="7"/>
      <c r="L492" s="52"/>
      <c r="M492" s="52"/>
      <c r="N492" s="49"/>
      <c r="O492" s="7"/>
      <c r="P492" s="50"/>
      <c r="Q492" s="51"/>
      <c r="R492" s="51"/>
      <c r="S492" s="48"/>
      <c r="T492" s="48"/>
      <c r="U492" s="48"/>
      <c r="V492" s="48"/>
      <c r="W492" s="48"/>
      <c r="X492" s="48"/>
      <c r="Y492" s="54" t="s">
        <v>92</v>
      </c>
      <c r="Z492" s="55" t="str">
        <f>IF(AND($M492="雇用", OR($R492="集中", $R492="期間内"),$N492&lt;&gt;"その他"),"担当開始日要追記",_xlfn.XLOOKUP($P492,プルダウン用!$S$3:$S$12,プルダウン用!T$3:T$12,"",0))</f>
        <v/>
      </c>
      <c r="AA492" s="55" t="str">
        <f>IF(AND($M492="雇用", OR($R492="集中", $R492="期間内"),$N492&lt;&gt;"その他"),"担当終了日要追記",_xlfn.XLOOKUP($P492,プルダウン用!$S$3:$S$12,プルダウン用!U$3:U$12,"",0))</f>
        <v/>
      </c>
      <c r="AB492" s="49"/>
      <c r="AC492" s="49"/>
      <c r="AD492" s="7"/>
      <c r="AE492" s="7"/>
      <c r="AF492" s="49"/>
      <c r="AG492" s="49"/>
      <c r="AH492" s="85" t="str">
        <f>_xlfn.XLOOKUP($AG492,プルダウン用!$AC$3:$AC$10,プルダウン用!AD$3:AD$10,"",0)</f>
        <v/>
      </c>
      <c r="AI492" s="85" t="str">
        <f>_xlfn.XLOOKUP($AG492,プルダウン用!$AC$3:$AC$10,プルダウン用!AE$3:AE$10,"",0)</f>
        <v/>
      </c>
      <c r="AJ492" s="85" t="str">
        <f>_xlfn.XLOOKUP($AG492,プルダウン用!$AC$3:$AC$10,プルダウン用!AF$3:AF$10,"",0)</f>
        <v/>
      </c>
      <c r="AK492" s="63"/>
      <c r="AL492" s="53"/>
      <c r="AM492" s="49"/>
      <c r="AN492" s="69" t="str">
        <f>IF($AM492="謝金経費に同じ",_xlfn.XLOOKUP(AG492,プルダウン用!$AQ$3:$AQ$12,プルダウン用!$AR$3:$AR$12,"",0),_xlfn.XLOOKUP($AM492,プルダウン用!$AH$3:$AH$5,プルダウン用!$AI$3:$AI$5,""))</f>
        <v/>
      </c>
      <c r="AO492" s="85" t="str">
        <f>IF($AN492="学内非常勤講師",_xlfn.XLOOKUP($N492,プルダウン用!$AW$3:$AW$7,プルダウン用!AX$3:AX$7,"",0),_xlfn.XLOOKUP($AN492,プルダウン用!$AQ$3:$AQ$12,プルダウン用!AS$3:AS$12,"",0))</f>
        <v/>
      </c>
      <c r="AP492" s="85" t="str">
        <f>IF($AN492="学内非常勤講師",_xlfn.XLOOKUP($N492,プルダウン用!$AW$3:$AW$7,プルダウン用!AY$3:AY$7,"",0),_xlfn.XLOOKUP($AN492,プルダウン用!$AQ$3:$AQ$12,プルダウン用!AT$3:AT$12,"",0))</f>
        <v/>
      </c>
      <c r="AQ492" s="85" t="str">
        <f>IF($AN492="学内非常勤講師",_xlfn.XLOOKUP($N492,プルダウン用!$AW$3:$AW$7,プルダウン用!AZ$3:AZ$7,"",0),_xlfn.XLOOKUP($AN492,プルダウン用!$AQ$3:$AQ$12,プルダウン用!AU$3:AU$12,"",0))</f>
        <v/>
      </c>
      <c r="AR492" s="79"/>
    </row>
    <row r="493" spans="2:44" ht="23.25" customHeight="1" x14ac:dyDescent="0.15">
      <c r="B493" s="54" t="str">
        <f t="shared" si="7"/>
        <v/>
      </c>
      <c r="C493" s="64"/>
      <c r="D493" s="64"/>
      <c r="E493" s="52"/>
      <c r="F493" s="52"/>
      <c r="G493" s="52"/>
      <c r="H493" s="53"/>
      <c r="I493" s="51"/>
      <c r="J493" s="7"/>
      <c r="K493" s="7"/>
      <c r="L493" s="52"/>
      <c r="M493" s="52"/>
      <c r="N493" s="49"/>
      <c r="O493" s="7"/>
      <c r="P493" s="50"/>
      <c r="Q493" s="51"/>
      <c r="R493" s="51"/>
      <c r="S493" s="48"/>
      <c r="T493" s="48"/>
      <c r="U493" s="48"/>
      <c r="V493" s="48"/>
      <c r="W493" s="48"/>
      <c r="X493" s="48"/>
      <c r="Y493" s="54" t="s">
        <v>92</v>
      </c>
      <c r="Z493" s="55" t="str">
        <f>IF(AND($M493="雇用", OR($R493="集中", $R493="期間内"),$N493&lt;&gt;"その他"),"担当開始日要追記",_xlfn.XLOOKUP($P493,プルダウン用!$S$3:$S$12,プルダウン用!T$3:T$12,"",0))</f>
        <v/>
      </c>
      <c r="AA493" s="55" t="str">
        <f>IF(AND($M493="雇用", OR($R493="集中", $R493="期間内"),$N493&lt;&gt;"その他"),"担当終了日要追記",_xlfn.XLOOKUP($P493,プルダウン用!$S$3:$S$12,プルダウン用!U$3:U$12,"",0))</f>
        <v/>
      </c>
      <c r="AB493" s="49"/>
      <c r="AC493" s="49"/>
      <c r="AD493" s="7"/>
      <c r="AE493" s="7"/>
      <c r="AF493" s="49"/>
      <c r="AG493" s="49"/>
      <c r="AH493" s="85" t="str">
        <f>_xlfn.XLOOKUP($AG493,プルダウン用!$AC$3:$AC$10,プルダウン用!AD$3:AD$10,"",0)</f>
        <v/>
      </c>
      <c r="AI493" s="85" t="str">
        <f>_xlfn.XLOOKUP($AG493,プルダウン用!$AC$3:$AC$10,プルダウン用!AE$3:AE$10,"",0)</f>
        <v/>
      </c>
      <c r="AJ493" s="85" t="str">
        <f>_xlfn.XLOOKUP($AG493,プルダウン用!$AC$3:$AC$10,プルダウン用!AF$3:AF$10,"",0)</f>
        <v/>
      </c>
      <c r="AK493" s="63"/>
      <c r="AL493" s="53"/>
      <c r="AM493" s="49"/>
      <c r="AN493" s="69" t="str">
        <f>IF($AM493="謝金経費に同じ",_xlfn.XLOOKUP(AG493,プルダウン用!$AQ$3:$AQ$12,プルダウン用!$AR$3:$AR$12,"",0),_xlfn.XLOOKUP($AM493,プルダウン用!$AH$3:$AH$5,プルダウン用!$AI$3:$AI$5,""))</f>
        <v/>
      </c>
      <c r="AO493" s="85" t="str">
        <f>IF($AN493="学内非常勤講師",_xlfn.XLOOKUP($N493,プルダウン用!$AW$3:$AW$7,プルダウン用!AX$3:AX$7,"",0),_xlfn.XLOOKUP($AN493,プルダウン用!$AQ$3:$AQ$12,プルダウン用!AS$3:AS$12,"",0))</f>
        <v/>
      </c>
      <c r="AP493" s="85" t="str">
        <f>IF($AN493="学内非常勤講師",_xlfn.XLOOKUP($N493,プルダウン用!$AW$3:$AW$7,プルダウン用!AY$3:AY$7,"",0),_xlfn.XLOOKUP($AN493,プルダウン用!$AQ$3:$AQ$12,プルダウン用!AT$3:AT$12,"",0))</f>
        <v/>
      </c>
      <c r="AQ493" s="85" t="str">
        <f>IF($AN493="学内非常勤講師",_xlfn.XLOOKUP($N493,プルダウン用!$AW$3:$AW$7,プルダウン用!AZ$3:AZ$7,"",0),_xlfn.XLOOKUP($AN493,プルダウン用!$AQ$3:$AQ$12,プルダウン用!AU$3:AU$12,"",0))</f>
        <v/>
      </c>
      <c r="AR493" s="79"/>
    </row>
    <row r="494" spans="2:44" ht="23.25" customHeight="1" x14ac:dyDescent="0.15">
      <c r="B494" s="54" t="str">
        <f t="shared" si="7"/>
        <v/>
      </c>
      <c r="C494" s="64"/>
      <c r="D494" s="64"/>
      <c r="E494" s="52"/>
      <c r="F494" s="52"/>
      <c r="G494" s="52"/>
      <c r="H494" s="53"/>
      <c r="I494" s="51"/>
      <c r="J494" s="7"/>
      <c r="K494" s="7"/>
      <c r="L494" s="52"/>
      <c r="M494" s="52"/>
      <c r="N494" s="49"/>
      <c r="O494" s="7"/>
      <c r="P494" s="50"/>
      <c r="Q494" s="51"/>
      <c r="R494" s="51"/>
      <c r="S494" s="48"/>
      <c r="T494" s="48"/>
      <c r="U494" s="48"/>
      <c r="V494" s="48"/>
      <c r="W494" s="48"/>
      <c r="X494" s="48"/>
      <c r="Y494" s="54" t="s">
        <v>92</v>
      </c>
      <c r="Z494" s="55" t="str">
        <f>IF(AND($M494="雇用", OR($R494="集中", $R494="期間内"),$N494&lt;&gt;"その他"),"担当開始日要追記",_xlfn.XLOOKUP($P494,プルダウン用!$S$3:$S$12,プルダウン用!T$3:T$12,"",0))</f>
        <v/>
      </c>
      <c r="AA494" s="55" t="str">
        <f>IF(AND($M494="雇用", OR($R494="集中", $R494="期間内"),$N494&lt;&gt;"その他"),"担当終了日要追記",_xlfn.XLOOKUP($P494,プルダウン用!$S$3:$S$12,プルダウン用!U$3:U$12,"",0))</f>
        <v/>
      </c>
      <c r="AB494" s="49"/>
      <c r="AC494" s="49"/>
      <c r="AD494" s="7"/>
      <c r="AE494" s="7"/>
      <c r="AF494" s="49"/>
      <c r="AG494" s="49"/>
      <c r="AH494" s="85" t="str">
        <f>_xlfn.XLOOKUP($AG494,プルダウン用!$AC$3:$AC$10,プルダウン用!AD$3:AD$10,"",0)</f>
        <v/>
      </c>
      <c r="AI494" s="85" t="str">
        <f>_xlfn.XLOOKUP($AG494,プルダウン用!$AC$3:$AC$10,プルダウン用!AE$3:AE$10,"",0)</f>
        <v/>
      </c>
      <c r="AJ494" s="85" t="str">
        <f>_xlfn.XLOOKUP($AG494,プルダウン用!$AC$3:$AC$10,プルダウン用!AF$3:AF$10,"",0)</f>
        <v/>
      </c>
      <c r="AK494" s="63"/>
      <c r="AL494" s="53"/>
      <c r="AM494" s="49"/>
      <c r="AN494" s="69" t="str">
        <f>IF($AM494="謝金経費に同じ",_xlfn.XLOOKUP(AG494,プルダウン用!$AQ$3:$AQ$12,プルダウン用!$AR$3:$AR$12,"",0),_xlfn.XLOOKUP($AM494,プルダウン用!$AH$3:$AH$5,プルダウン用!$AI$3:$AI$5,""))</f>
        <v/>
      </c>
      <c r="AO494" s="85" t="str">
        <f>IF($AN494="学内非常勤講師",_xlfn.XLOOKUP($N494,プルダウン用!$AW$3:$AW$7,プルダウン用!AX$3:AX$7,"",0),_xlfn.XLOOKUP($AN494,プルダウン用!$AQ$3:$AQ$12,プルダウン用!AS$3:AS$12,"",0))</f>
        <v/>
      </c>
      <c r="AP494" s="85" t="str">
        <f>IF($AN494="学内非常勤講師",_xlfn.XLOOKUP($N494,プルダウン用!$AW$3:$AW$7,プルダウン用!AY$3:AY$7,"",0),_xlfn.XLOOKUP($AN494,プルダウン用!$AQ$3:$AQ$12,プルダウン用!AT$3:AT$12,"",0))</f>
        <v/>
      </c>
      <c r="AQ494" s="85" t="str">
        <f>IF($AN494="学内非常勤講師",_xlfn.XLOOKUP($N494,プルダウン用!$AW$3:$AW$7,プルダウン用!AZ$3:AZ$7,"",0),_xlfn.XLOOKUP($AN494,プルダウン用!$AQ$3:$AQ$12,プルダウン用!AU$3:AU$12,"",0))</f>
        <v/>
      </c>
      <c r="AR494" s="79"/>
    </row>
    <row r="495" spans="2:44" ht="23.25" customHeight="1" x14ac:dyDescent="0.15">
      <c r="B495" s="54" t="str">
        <f t="shared" si="7"/>
        <v/>
      </c>
      <c r="C495" s="64"/>
      <c r="D495" s="64"/>
      <c r="E495" s="52"/>
      <c r="F495" s="52"/>
      <c r="G495" s="52"/>
      <c r="H495" s="53"/>
      <c r="I495" s="51"/>
      <c r="J495" s="7"/>
      <c r="K495" s="7"/>
      <c r="L495" s="52"/>
      <c r="M495" s="52"/>
      <c r="N495" s="49"/>
      <c r="O495" s="7"/>
      <c r="P495" s="50"/>
      <c r="Q495" s="51"/>
      <c r="R495" s="51"/>
      <c r="S495" s="48"/>
      <c r="T495" s="48"/>
      <c r="U495" s="48"/>
      <c r="V495" s="48"/>
      <c r="W495" s="48"/>
      <c r="X495" s="48"/>
      <c r="Y495" s="54" t="s">
        <v>92</v>
      </c>
      <c r="Z495" s="55" t="str">
        <f>IF(AND($M495="雇用", OR($R495="集中", $R495="期間内"),$N495&lt;&gt;"その他"),"担当開始日要追記",_xlfn.XLOOKUP($P495,プルダウン用!$S$3:$S$12,プルダウン用!T$3:T$12,"",0))</f>
        <v/>
      </c>
      <c r="AA495" s="55" t="str">
        <f>IF(AND($M495="雇用", OR($R495="集中", $R495="期間内"),$N495&lt;&gt;"その他"),"担当終了日要追記",_xlfn.XLOOKUP($P495,プルダウン用!$S$3:$S$12,プルダウン用!U$3:U$12,"",0))</f>
        <v/>
      </c>
      <c r="AB495" s="49"/>
      <c r="AC495" s="49"/>
      <c r="AD495" s="7"/>
      <c r="AE495" s="7"/>
      <c r="AF495" s="49"/>
      <c r="AG495" s="49"/>
      <c r="AH495" s="85" t="str">
        <f>_xlfn.XLOOKUP($AG495,プルダウン用!$AC$3:$AC$10,プルダウン用!AD$3:AD$10,"",0)</f>
        <v/>
      </c>
      <c r="AI495" s="85" t="str">
        <f>_xlfn.XLOOKUP($AG495,プルダウン用!$AC$3:$AC$10,プルダウン用!AE$3:AE$10,"",0)</f>
        <v/>
      </c>
      <c r="AJ495" s="85" t="str">
        <f>_xlfn.XLOOKUP($AG495,プルダウン用!$AC$3:$AC$10,プルダウン用!AF$3:AF$10,"",0)</f>
        <v/>
      </c>
      <c r="AK495" s="63"/>
      <c r="AL495" s="53"/>
      <c r="AM495" s="49"/>
      <c r="AN495" s="69" t="str">
        <f>IF($AM495="謝金経費に同じ",_xlfn.XLOOKUP(AG495,プルダウン用!$AQ$3:$AQ$12,プルダウン用!$AR$3:$AR$12,"",0),_xlfn.XLOOKUP($AM495,プルダウン用!$AH$3:$AH$5,プルダウン用!$AI$3:$AI$5,""))</f>
        <v/>
      </c>
      <c r="AO495" s="85" t="str">
        <f>IF($AN495="学内非常勤講師",_xlfn.XLOOKUP($N495,プルダウン用!$AW$3:$AW$7,プルダウン用!AX$3:AX$7,"",0),_xlfn.XLOOKUP($AN495,プルダウン用!$AQ$3:$AQ$12,プルダウン用!AS$3:AS$12,"",0))</f>
        <v/>
      </c>
      <c r="AP495" s="85" t="str">
        <f>IF($AN495="学内非常勤講師",_xlfn.XLOOKUP($N495,プルダウン用!$AW$3:$AW$7,プルダウン用!AY$3:AY$7,"",0),_xlfn.XLOOKUP($AN495,プルダウン用!$AQ$3:$AQ$12,プルダウン用!AT$3:AT$12,"",0))</f>
        <v/>
      </c>
      <c r="AQ495" s="85" t="str">
        <f>IF($AN495="学内非常勤講師",_xlfn.XLOOKUP($N495,プルダウン用!$AW$3:$AW$7,プルダウン用!AZ$3:AZ$7,"",0),_xlfn.XLOOKUP($AN495,プルダウン用!$AQ$3:$AQ$12,プルダウン用!AU$3:AU$12,"",0))</f>
        <v/>
      </c>
      <c r="AR495" s="79"/>
    </row>
    <row r="496" spans="2:44" ht="23.25" customHeight="1" x14ac:dyDescent="0.15">
      <c r="B496" s="54" t="str">
        <f t="shared" si="7"/>
        <v/>
      </c>
      <c r="C496" s="64"/>
      <c r="D496" s="64"/>
      <c r="E496" s="52"/>
      <c r="F496" s="52"/>
      <c r="G496" s="52"/>
      <c r="H496" s="53"/>
      <c r="I496" s="51"/>
      <c r="J496" s="7"/>
      <c r="K496" s="7"/>
      <c r="L496" s="52"/>
      <c r="M496" s="52"/>
      <c r="N496" s="49"/>
      <c r="O496" s="7"/>
      <c r="P496" s="50"/>
      <c r="Q496" s="51"/>
      <c r="R496" s="51"/>
      <c r="S496" s="48"/>
      <c r="T496" s="48"/>
      <c r="U496" s="48"/>
      <c r="V496" s="48"/>
      <c r="W496" s="48"/>
      <c r="X496" s="48"/>
      <c r="Y496" s="54" t="s">
        <v>92</v>
      </c>
      <c r="Z496" s="55" t="str">
        <f>IF(AND($M496="雇用", OR($R496="集中", $R496="期間内"),$N496&lt;&gt;"その他"),"担当開始日要追記",_xlfn.XLOOKUP($P496,プルダウン用!$S$3:$S$12,プルダウン用!T$3:T$12,"",0))</f>
        <v/>
      </c>
      <c r="AA496" s="55" t="str">
        <f>IF(AND($M496="雇用", OR($R496="集中", $R496="期間内"),$N496&lt;&gt;"その他"),"担当終了日要追記",_xlfn.XLOOKUP($P496,プルダウン用!$S$3:$S$12,プルダウン用!U$3:U$12,"",0))</f>
        <v/>
      </c>
      <c r="AB496" s="49"/>
      <c r="AC496" s="49"/>
      <c r="AD496" s="7"/>
      <c r="AE496" s="7"/>
      <c r="AF496" s="49"/>
      <c r="AG496" s="49"/>
      <c r="AH496" s="85" t="str">
        <f>_xlfn.XLOOKUP($AG496,プルダウン用!$AC$3:$AC$10,プルダウン用!AD$3:AD$10,"",0)</f>
        <v/>
      </c>
      <c r="AI496" s="85" t="str">
        <f>_xlfn.XLOOKUP($AG496,プルダウン用!$AC$3:$AC$10,プルダウン用!AE$3:AE$10,"",0)</f>
        <v/>
      </c>
      <c r="AJ496" s="85" t="str">
        <f>_xlfn.XLOOKUP($AG496,プルダウン用!$AC$3:$AC$10,プルダウン用!AF$3:AF$10,"",0)</f>
        <v/>
      </c>
      <c r="AK496" s="63"/>
      <c r="AL496" s="53"/>
      <c r="AM496" s="49"/>
      <c r="AN496" s="69" t="str">
        <f>IF($AM496="謝金経費に同じ",_xlfn.XLOOKUP(AG496,プルダウン用!$AQ$3:$AQ$12,プルダウン用!$AR$3:$AR$12,"",0),_xlfn.XLOOKUP($AM496,プルダウン用!$AH$3:$AH$5,プルダウン用!$AI$3:$AI$5,""))</f>
        <v/>
      </c>
      <c r="AO496" s="85" t="str">
        <f>IF($AN496="学内非常勤講師",_xlfn.XLOOKUP($N496,プルダウン用!$AW$3:$AW$7,プルダウン用!AX$3:AX$7,"",0),_xlfn.XLOOKUP($AN496,プルダウン用!$AQ$3:$AQ$12,プルダウン用!AS$3:AS$12,"",0))</f>
        <v/>
      </c>
      <c r="AP496" s="85" t="str">
        <f>IF($AN496="学内非常勤講師",_xlfn.XLOOKUP($N496,プルダウン用!$AW$3:$AW$7,プルダウン用!AY$3:AY$7,"",0),_xlfn.XLOOKUP($AN496,プルダウン用!$AQ$3:$AQ$12,プルダウン用!AT$3:AT$12,"",0))</f>
        <v/>
      </c>
      <c r="AQ496" s="85" t="str">
        <f>IF($AN496="学内非常勤講師",_xlfn.XLOOKUP($N496,プルダウン用!$AW$3:$AW$7,プルダウン用!AZ$3:AZ$7,"",0),_xlfn.XLOOKUP($AN496,プルダウン用!$AQ$3:$AQ$12,プルダウン用!AU$3:AU$12,"",0))</f>
        <v/>
      </c>
      <c r="AR496" s="79"/>
    </row>
    <row r="497" spans="2:44" ht="23.25" customHeight="1" x14ac:dyDescent="0.15">
      <c r="B497" s="54" t="str">
        <f t="shared" si="7"/>
        <v/>
      </c>
      <c r="C497" s="64"/>
      <c r="D497" s="64"/>
      <c r="E497" s="52"/>
      <c r="F497" s="52"/>
      <c r="G497" s="52"/>
      <c r="H497" s="53"/>
      <c r="I497" s="51"/>
      <c r="J497" s="7"/>
      <c r="K497" s="7"/>
      <c r="L497" s="52"/>
      <c r="M497" s="52"/>
      <c r="N497" s="49"/>
      <c r="O497" s="7"/>
      <c r="P497" s="50"/>
      <c r="Q497" s="51"/>
      <c r="R497" s="51"/>
      <c r="S497" s="48"/>
      <c r="T497" s="48"/>
      <c r="U497" s="48"/>
      <c r="V497" s="48"/>
      <c r="W497" s="48"/>
      <c r="X497" s="48"/>
      <c r="Y497" s="54" t="s">
        <v>92</v>
      </c>
      <c r="Z497" s="55" t="str">
        <f>IF(AND($M497="雇用", OR($R497="集中", $R497="期間内"),$N497&lt;&gt;"その他"),"担当開始日要追記",_xlfn.XLOOKUP($P497,プルダウン用!$S$3:$S$12,プルダウン用!T$3:T$12,"",0))</f>
        <v/>
      </c>
      <c r="AA497" s="55" t="str">
        <f>IF(AND($M497="雇用", OR($R497="集中", $R497="期間内"),$N497&lt;&gt;"その他"),"担当終了日要追記",_xlfn.XLOOKUP($P497,プルダウン用!$S$3:$S$12,プルダウン用!U$3:U$12,"",0))</f>
        <v/>
      </c>
      <c r="AB497" s="49"/>
      <c r="AC497" s="49"/>
      <c r="AD497" s="7"/>
      <c r="AE497" s="7"/>
      <c r="AF497" s="49"/>
      <c r="AG497" s="49"/>
      <c r="AH497" s="85" t="str">
        <f>_xlfn.XLOOKUP($AG497,プルダウン用!$AC$3:$AC$10,プルダウン用!AD$3:AD$10,"",0)</f>
        <v/>
      </c>
      <c r="AI497" s="85" t="str">
        <f>_xlfn.XLOOKUP($AG497,プルダウン用!$AC$3:$AC$10,プルダウン用!AE$3:AE$10,"",0)</f>
        <v/>
      </c>
      <c r="AJ497" s="85" t="str">
        <f>_xlfn.XLOOKUP($AG497,プルダウン用!$AC$3:$AC$10,プルダウン用!AF$3:AF$10,"",0)</f>
        <v/>
      </c>
      <c r="AK497" s="63"/>
      <c r="AL497" s="53"/>
      <c r="AM497" s="49"/>
      <c r="AN497" s="69" t="str">
        <f>IF($AM497="謝金経費に同じ",_xlfn.XLOOKUP(AG497,プルダウン用!$AQ$3:$AQ$12,プルダウン用!$AR$3:$AR$12,"",0),_xlfn.XLOOKUP($AM497,プルダウン用!$AH$3:$AH$5,プルダウン用!$AI$3:$AI$5,""))</f>
        <v/>
      </c>
      <c r="AO497" s="85" t="str">
        <f>IF($AN497="学内非常勤講師",_xlfn.XLOOKUP($N497,プルダウン用!$AW$3:$AW$7,プルダウン用!AX$3:AX$7,"",0),_xlfn.XLOOKUP($AN497,プルダウン用!$AQ$3:$AQ$12,プルダウン用!AS$3:AS$12,"",0))</f>
        <v/>
      </c>
      <c r="AP497" s="85" t="str">
        <f>IF($AN497="学内非常勤講師",_xlfn.XLOOKUP($N497,プルダウン用!$AW$3:$AW$7,プルダウン用!AY$3:AY$7,"",0),_xlfn.XLOOKUP($AN497,プルダウン用!$AQ$3:$AQ$12,プルダウン用!AT$3:AT$12,"",0))</f>
        <v/>
      </c>
      <c r="AQ497" s="85" t="str">
        <f>IF($AN497="学内非常勤講師",_xlfn.XLOOKUP($N497,プルダウン用!$AW$3:$AW$7,プルダウン用!AZ$3:AZ$7,"",0),_xlfn.XLOOKUP($AN497,プルダウン用!$AQ$3:$AQ$12,プルダウン用!AU$3:AU$12,"",0))</f>
        <v/>
      </c>
      <c r="AR497" s="79"/>
    </row>
    <row r="498" spans="2:44" ht="23.25" customHeight="1" x14ac:dyDescent="0.15">
      <c r="B498" s="54" t="str">
        <f t="shared" si="7"/>
        <v/>
      </c>
      <c r="C498" s="64"/>
      <c r="D498" s="64"/>
      <c r="E498" s="52"/>
      <c r="F498" s="52"/>
      <c r="G498" s="52"/>
      <c r="H498" s="53"/>
      <c r="I498" s="51"/>
      <c r="J498" s="7"/>
      <c r="K498" s="7"/>
      <c r="L498" s="52"/>
      <c r="M498" s="52"/>
      <c r="N498" s="49"/>
      <c r="O498" s="7"/>
      <c r="P498" s="50"/>
      <c r="Q498" s="51"/>
      <c r="R498" s="51"/>
      <c r="S498" s="48"/>
      <c r="T498" s="48"/>
      <c r="U498" s="48"/>
      <c r="V498" s="48"/>
      <c r="W498" s="48"/>
      <c r="X498" s="48"/>
      <c r="Y498" s="54" t="s">
        <v>92</v>
      </c>
      <c r="Z498" s="55" t="str">
        <f>IF(AND($M498="雇用", OR($R498="集中", $R498="期間内"),$N498&lt;&gt;"その他"),"担当開始日要追記",_xlfn.XLOOKUP($P498,プルダウン用!$S$3:$S$12,プルダウン用!T$3:T$12,"",0))</f>
        <v/>
      </c>
      <c r="AA498" s="55" t="str">
        <f>IF(AND($M498="雇用", OR($R498="集中", $R498="期間内"),$N498&lt;&gt;"その他"),"担当終了日要追記",_xlfn.XLOOKUP($P498,プルダウン用!$S$3:$S$12,プルダウン用!U$3:U$12,"",0))</f>
        <v/>
      </c>
      <c r="AB498" s="49"/>
      <c r="AC498" s="49"/>
      <c r="AD498" s="7"/>
      <c r="AE498" s="7"/>
      <c r="AF498" s="49"/>
      <c r="AG498" s="49"/>
      <c r="AH498" s="85" t="str">
        <f>_xlfn.XLOOKUP($AG498,プルダウン用!$AC$3:$AC$10,プルダウン用!AD$3:AD$10,"",0)</f>
        <v/>
      </c>
      <c r="AI498" s="85" t="str">
        <f>_xlfn.XLOOKUP($AG498,プルダウン用!$AC$3:$AC$10,プルダウン用!AE$3:AE$10,"",0)</f>
        <v/>
      </c>
      <c r="AJ498" s="85" t="str">
        <f>_xlfn.XLOOKUP($AG498,プルダウン用!$AC$3:$AC$10,プルダウン用!AF$3:AF$10,"",0)</f>
        <v/>
      </c>
      <c r="AK498" s="63"/>
      <c r="AL498" s="53"/>
      <c r="AM498" s="49"/>
      <c r="AN498" s="69" t="str">
        <f>IF($AM498="謝金経費に同じ",_xlfn.XLOOKUP(AG498,プルダウン用!$AQ$3:$AQ$12,プルダウン用!$AR$3:$AR$12,"",0),_xlfn.XLOOKUP($AM498,プルダウン用!$AH$3:$AH$5,プルダウン用!$AI$3:$AI$5,""))</f>
        <v/>
      </c>
      <c r="AO498" s="85" t="str">
        <f>IF($AN498="学内非常勤講師",_xlfn.XLOOKUP($N498,プルダウン用!$AW$3:$AW$7,プルダウン用!AX$3:AX$7,"",0),_xlfn.XLOOKUP($AN498,プルダウン用!$AQ$3:$AQ$12,プルダウン用!AS$3:AS$12,"",0))</f>
        <v/>
      </c>
      <c r="AP498" s="85" t="str">
        <f>IF($AN498="学内非常勤講師",_xlfn.XLOOKUP($N498,プルダウン用!$AW$3:$AW$7,プルダウン用!AY$3:AY$7,"",0),_xlfn.XLOOKUP($AN498,プルダウン用!$AQ$3:$AQ$12,プルダウン用!AT$3:AT$12,"",0))</f>
        <v/>
      </c>
      <c r="AQ498" s="85" t="str">
        <f>IF($AN498="学内非常勤講師",_xlfn.XLOOKUP($N498,プルダウン用!$AW$3:$AW$7,プルダウン用!AZ$3:AZ$7,"",0),_xlfn.XLOOKUP($AN498,プルダウン用!$AQ$3:$AQ$12,プルダウン用!AU$3:AU$12,"",0))</f>
        <v/>
      </c>
      <c r="AR498" s="79"/>
    </row>
    <row r="499" spans="2:44" ht="23.25" customHeight="1" x14ac:dyDescent="0.15">
      <c r="B499" s="54" t="str">
        <f t="shared" si="7"/>
        <v/>
      </c>
      <c r="C499" s="64"/>
      <c r="D499" s="64"/>
      <c r="E499" s="52"/>
      <c r="F499" s="52"/>
      <c r="G499" s="52"/>
      <c r="H499" s="53"/>
      <c r="I499" s="51"/>
      <c r="J499" s="7"/>
      <c r="K499" s="7"/>
      <c r="L499" s="52"/>
      <c r="M499" s="52"/>
      <c r="N499" s="49"/>
      <c r="O499" s="7"/>
      <c r="P499" s="50"/>
      <c r="Q499" s="51"/>
      <c r="R499" s="51"/>
      <c r="S499" s="48"/>
      <c r="T499" s="48"/>
      <c r="U499" s="48"/>
      <c r="V499" s="48"/>
      <c r="W499" s="48"/>
      <c r="X499" s="48"/>
      <c r="Y499" s="54" t="s">
        <v>92</v>
      </c>
      <c r="Z499" s="55" t="str">
        <f>IF(AND($M499="雇用", OR($R499="集中", $R499="期間内"),$N499&lt;&gt;"その他"),"担当開始日要追記",_xlfn.XLOOKUP($P499,プルダウン用!$S$3:$S$12,プルダウン用!T$3:T$12,"",0))</f>
        <v/>
      </c>
      <c r="AA499" s="55" t="str">
        <f>IF(AND($M499="雇用", OR($R499="集中", $R499="期間内"),$N499&lt;&gt;"その他"),"担当終了日要追記",_xlfn.XLOOKUP($P499,プルダウン用!$S$3:$S$12,プルダウン用!U$3:U$12,"",0))</f>
        <v/>
      </c>
      <c r="AB499" s="49"/>
      <c r="AC499" s="49"/>
      <c r="AD499" s="7"/>
      <c r="AE499" s="7"/>
      <c r="AF499" s="49"/>
      <c r="AG499" s="49"/>
      <c r="AH499" s="85" t="str">
        <f>_xlfn.XLOOKUP($AG499,プルダウン用!$AC$3:$AC$10,プルダウン用!AD$3:AD$10,"",0)</f>
        <v/>
      </c>
      <c r="AI499" s="85" t="str">
        <f>_xlfn.XLOOKUP($AG499,プルダウン用!$AC$3:$AC$10,プルダウン用!AE$3:AE$10,"",0)</f>
        <v/>
      </c>
      <c r="AJ499" s="85" t="str">
        <f>_xlfn.XLOOKUP($AG499,プルダウン用!$AC$3:$AC$10,プルダウン用!AF$3:AF$10,"",0)</f>
        <v/>
      </c>
      <c r="AK499" s="63"/>
      <c r="AL499" s="53"/>
      <c r="AM499" s="49"/>
      <c r="AN499" s="69" t="str">
        <f>IF($AM499="謝金経費に同じ",_xlfn.XLOOKUP(AG499,プルダウン用!$AQ$3:$AQ$12,プルダウン用!$AR$3:$AR$12,"",0),_xlfn.XLOOKUP($AM499,プルダウン用!$AH$3:$AH$5,プルダウン用!$AI$3:$AI$5,""))</f>
        <v/>
      </c>
      <c r="AO499" s="85" t="str">
        <f>IF($AN499="学内非常勤講師",_xlfn.XLOOKUP($N499,プルダウン用!$AW$3:$AW$7,プルダウン用!AX$3:AX$7,"",0),_xlfn.XLOOKUP($AN499,プルダウン用!$AQ$3:$AQ$12,プルダウン用!AS$3:AS$12,"",0))</f>
        <v/>
      </c>
      <c r="AP499" s="85" t="str">
        <f>IF($AN499="学内非常勤講師",_xlfn.XLOOKUP($N499,プルダウン用!$AW$3:$AW$7,プルダウン用!AY$3:AY$7,"",0),_xlfn.XLOOKUP($AN499,プルダウン用!$AQ$3:$AQ$12,プルダウン用!AT$3:AT$12,"",0))</f>
        <v/>
      </c>
      <c r="AQ499" s="85" t="str">
        <f>IF($AN499="学内非常勤講師",_xlfn.XLOOKUP($N499,プルダウン用!$AW$3:$AW$7,プルダウン用!AZ$3:AZ$7,"",0),_xlfn.XLOOKUP($AN499,プルダウン用!$AQ$3:$AQ$12,プルダウン用!AU$3:AU$12,"",0))</f>
        <v/>
      </c>
      <c r="AR499" s="79"/>
    </row>
    <row r="500" spans="2:44" ht="23.25" customHeight="1" x14ac:dyDescent="0.15">
      <c r="B500" s="54" t="str">
        <f t="shared" si="7"/>
        <v/>
      </c>
      <c r="C500" s="64"/>
      <c r="D500" s="64"/>
      <c r="E500" s="52"/>
      <c r="F500" s="52"/>
      <c r="G500" s="52"/>
      <c r="H500" s="53"/>
      <c r="I500" s="51"/>
      <c r="J500" s="7"/>
      <c r="K500" s="7"/>
      <c r="L500" s="52"/>
      <c r="M500" s="52"/>
      <c r="N500" s="49"/>
      <c r="O500" s="7"/>
      <c r="P500" s="50"/>
      <c r="Q500" s="51"/>
      <c r="R500" s="51"/>
      <c r="S500" s="48"/>
      <c r="T500" s="48"/>
      <c r="U500" s="48"/>
      <c r="V500" s="48"/>
      <c r="W500" s="48"/>
      <c r="X500" s="48"/>
      <c r="Y500" s="54" t="s">
        <v>92</v>
      </c>
      <c r="Z500" s="55" t="str">
        <f>IF(AND($M500="雇用", OR($R500="集中", $R500="期間内"),$N500&lt;&gt;"その他"),"担当開始日要追記",_xlfn.XLOOKUP($P500,プルダウン用!$S$3:$S$12,プルダウン用!T$3:T$12,"",0))</f>
        <v/>
      </c>
      <c r="AA500" s="55" t="str">
        <f>IF(AND($M500="雇用", OR($R500="集中", $R500="期間内"),$N500&lt;&gt;"その他"),"担当終了日要追記",_xlfn.XLOOKUP($P500,プルダウン用!$S$3:$S$12,プルダウン用!U$3:U$12,"",0))</f>
        <v/>
      </c>
      <c r="AB500" s="49"/>
      <c r="AC500" s="49"/>
      <c r="AD500" s="7"/>
      <c r="AE500" s="7"/>
      <c r="AF500" s="49"/>
      <c r="AG500" s="49"/>
      <c r="AH500" s="85" t="str">
        <f>_xlfn.XLOOKUP($AG500,プルダウン用!$AC$3:$AC$10,プルダウン用!AD$3:AD$10,"",0)</f>
        <v/>
      </c>
      <c r="AI500" s="85" t="str">
        <f>_xlfn.XLOOKUP($AG500,プルダウン用!$AC$3:$AC$10,プルダウン用!AE$3:AE$10,"",0)</f>
        <v/>
      </c>
      <c r="AJ500" s="85" t="str">
        <f>_xlfn.XLOOKUP($AG500,プルダウン用!$AC$3:$AC$10,プルダウン用!AF$3:AF$10,"",0)</f>
        <v/>
      </c>
      <c r="AK500" s="63"/>
      <c r="AL500" s="53"/>
      <c r="AM500" s="49"/>
      <c r="AN500" s="69" t="str">
        <f>IF($AM500="謝金経費に同じ",_xlfn.XLOOKUP(AG500,プルダウン用!$AQ$3:$AQ$12,プルダウン用!$AR$3:$AR$12,"",0),_xlfn.XLOOKUP($AM500,プルダウン用!$AH$3:$AH$5,プルダウン用!$AI$3:$AI$5,""))</f>
        <v/>
      </c>
      <c r="AO500" s="85" t="str">
        <f>IF($AN500="学内非常勤講師",_xlfn.XLOOKUP($N500,プルダウン用!$AW$3:$AW$7,プルダウン用!AX$3:AX$7,"",0),_xlfn.XLOOKUP($AN500,プルダウン用!$AQ$3:$AQ$12,プルダウン用!AS$3:AS$12,"",0))</f>
        <v/>
      </c>
      <c r="AP500" s="85" t="str">
        <f>IF($AN500="学内非常勤講師",_xlfn.XLOOKUP($N500,プルダウン用!$AW$3:$AW$7,プルダウン用!AY$3:AY$7,"",0),_xlfn.XLOOKUP($AN500,プルダウン用!$AQ$3:$AQ$12,プルダウン用!AT$3:AT$12,"",0))</f>
        <v/>
      </c>
      <c r="AQ500" s="85" t="str">
        <f>IF($AN500="学内非常勤講師",_xlfn.XLOOKUP($N500,プルダウン用!$AW$3:$AW$7,プルダウン用!AZ$3:AZ$7,"",0),_xlfn.XLOOKUP($AN500,プルダウン用!$AQ$3:$AQ$12,プルダウン用!AU$3:AU$12,"",0))</f>
        <v/>
      </c>
      <c r="AR500" s="79"/>
    </row>
  </sheetData>
  <mergeCells count="49">
    <mergeCell ref="B9:B10"/>
    <mergeCell ref="C9:C10"/>
    <mergeCell ref="D9:D10"/>
    <mergeCell ref="E9:E10"/>
    <mergeCell ref="H9:H10"/>
    <mergeCell ref="F9:F10"/>
    <mergeCell ref="G9:G10"/>
    <mergeCell ref="I9:I10"/>
    <mergeCell ref="J9:J10"/>
    <mergeCell ref="Y6:Z6"/>
    <mergeCell ref="AA9:AA10"/>
    <mergeCell ref="K9:K10"/>
    <mergeCell ref="L9:L10"/>
    <mergeCell ref="M9:M10"/>
    <mergeCell ref="S8:X8"/>
    <mergeCell ref="K6:N6"/>
    <mergeCell ref="O9:O10"/>
    <mergeCell ref="N9:N10"/>
    <mergeCell ref="P9:P10"/>
    <mergeCell ref="Q9:Q10"/>
    <mergeCell ref="R9:R10"/>
    <mergeCell ref="AQ9:AQ10"/>
    <mergeCell ref="AR9:AR10"/>
    <mergeCell ref="S9:X9"/>
    <mergeCell ref="AO9:AO10"/>
    <mergeCell ref="AP9:AP10"/>
    <mergeCell ref="AN9:AN10"/>
    <mergeCell ref="AI9:AI10"/>
    <mergeCell ref="AJ9:AJ10"/>
    <mergeCell ref="AL9:AL10"/>
    <mergeCell ref="AM9:AM10"/>
    <mergeCell ref="AC9:AC10"/>
    <mergeCell ref="AD9:AD10"/>
    <mergeCell ref="AE9:AE10"/>
    <mergeCell ref="AF9:AF10"/>
    <mergeCell ref="AG9:AG10"/>
    <mergeCell ref="AH9:AH10"/>
    <mergeCell ref="AK9:AK10"/>
    <mergeCell ref="Y9:Y10"/>
    <mergeCell ref="Z9:Z10"/>
    <mergeCell ref="P2:R2"/>
    <mergeCell ref="P6:R6"/>
    <mergeCell ref="AB9:AB10"/>
    <mergeCell ref="AA2:AD2"/>
    <mergeCell ref="C6:H6"/>
    <mergeCell ref="P4:U4"/>
    <mergeCell ref="B2:K2"/>
    <mergeCell ref="C4:G4"/>
    <mergeCell ref="H4:L4"/>
  </mergeCells>
  <phoneticPr fontId="1"/>
  <conditionalFormatting sqref="S11:S500">
    <cfRule type="expression" dxfId="29" priority="2">
      <formula>$P11="Sセメ"</formula>
    </cfRule>
  </conditionalFormatting>
  <conditionalFormatting sqref="S11:T500">
    <cfRule type="expression" dxfId="28" priority="1">
      <formula>$P11="Sセメ・Aセメ"</formula>
    </cfRule>
  </conditionalFormatting>
  <conditionalFormatting sqref="T11:T500">
    <cfRule type="expression" dxfId="27" priority="3">
      <formula>$P11="Aセメ"</formula>
    </cfRule>
  </conditionalFormatting>
  <conditionalFormatting sqref="U11:U500">
    <cfRule type="expression" dxfId="26" priority="7">
      <formula>$P11="S1ターム"</formula>
    </cfRule>
  </conditionalFormatting>
  <conditionalFormatting sqref="U11:V500">
    <cfRule type="expression" dxfId="25" priority="5">
      <formula>$P11="S1・S2ターム"</formula>
    </cfRule>
  </conditionalFormatting>
  <conditionalFormatting sqref="U11:X500">
    <cfRule type="expression" dxfId="24" priority="4">
      <formula>$P11="S1・S2ターム、A1・A2ターム"</formula>
    </cfRule>
  </conditionalFormatting>
  <conditionalFormatting sqref="V11:V500">
    <cfRule type="expression" dxfId="23" priority="9">
      <formula>$P11="S2ターム"</formula>
    </cfRule>
  </conditionalFormatting>
  <conditionalFormatting sqref="W11:W500">
    <cfRule type="expression" dxfId="22" priority="10">
      <formula>$P11="A1ターム"</formula>
    </cfRule>
  </conditionalFormatting>
  <conditionalFormatting sqref="W11:X500">
    <cfRule type="expression" dxfId="21" priority="6">
      <formula>$P11="A1・A2ターム"</formula>
    </cfRule>
  </conditionalFormatting>
  <conditionalFormatting sqref="X11:X500">
    <cfRule type="expression" dxfId="20" priority="11">
      <formula>$P11="A2ターム"</formula>
    </cfRule>
  </conditionalFormatting>
  <hyperlinks>
    <hyperlink ref="AA2" r:id="rId1" display="https://www.c.u-tokyo.ac.jp/faculty/soumu/jinji/folder972/R8guide.html" xr:uid="{A4F6B5F5-DB90-4563-9322-93CE569DB55B}"/>
  </hyperlinks>
  <pageMargins left="0.23622047244094491" right="0.23622047244094491" top="0.35433070866141736" bottom="0.35433070866141736" header="0.31496062992125984" footer="0.31496062992125984"/>
  <pageSetup paperSize="8" scale="46" fitToHeight="0" orientation="landscape" r:id="rId2"/>
  <extLst>
    <ext xmlns:x14="http://schemas.microsoft.com/office/spreadsheetml/2009/9/main" uri="{CCE6A557-97BC-4b89-ADB6-D9C93CAAB3DF}">
      <x14:dataValidations xmlns:xm="http://schemas.microsoft.com/office/excel/2006/main" count="19">
        <x14:dataValidation type="list" allowBlank="1" showInputMessage="1" showErrorMessage="1" xr:uid="{428B45CA-05E8-4954-923D-5E86A5498212}">
          <x14:formula1>
            <xm:f>プルダウン用!$AO$3:$AO$4</xm:f>
          </x14:formula1>
          <xm:sqref>F11:F500</xm:sqref>
        </x14:dataValidation>
        <x14:dataValidation type="list" allowBlank="1" showInputMessage="1" showErrorMessage="1" xr:uid="{F439B86E-97A2-4863-8D63-5B85282F6C96}">
          <x14:formula1>
            <xm:f>プルダウン用!$BC$3:$BC$69</xm:f>
          </x14:formula1>
          <xm:sqref>H4:L4</xm:sqref>
        </x14:dataValidation>
        <x14:dataValidation type="list" allowBlank="1" showInputMessage="1" showErrorMessage="1" xr:uid="{050922F0-4401-4E22-B650-4077981F5425}">
          <x14:formula1>
            <xm:f>プルダウン用!$AM$3:$AM$4</xm:f>
          </x14:formula1>
          <xm:sqref>H11:H500</xm:sqref>
        </x14:dataValidation>
        <x14:dataValidation type="list" allowBlank="1" showInputMessage="1" showErrorMessage="1" xr:uid="{B409C768-8AA2-4645-AEB8-D39CA527CF04}">
          <x14:formula1>
            <xm:f>プルダウン用!$AA$3:$AA$4</xm:f>
          </x14:formula1>
          <xm:sqref>G11:H500 AK11:AK500</xm:sqref>
        </x14:dataValidation>
        <x14:dataValidation type="list" allowBlank="1" showInputMessage="1" showErrorMessage="1" xr:uid="{E5906292-C380-4AB2-B44F-CA4627298E8C}">
          <x14:formula1>
            <xm:f>プルダウン用!$AH$3:$AH$5</xm:f>
          </x14:formula1>
          <xm:sqref>AM11:AM500</xm:sqref>
        </x14:dataValidation>
        <x14:dataValidation type="list" allowBlank="1" showInputMessage="1" showErrorMessage="1" xr:uid="{A5C2C0AA-1DBD-4246-864E-712716189B00}">
          <x14:formula1>
            <xm:f>プルダウン用!$O$3:$O$4</xm:f>
          </x14:formula1>
          <xm:sqref>AL11:AL500</xm:sqref>
        </x14:dataValidation>
        <x14:dataValidation type="list" allowBlank="1" showInputMessage="1" showErrorMessage="1" xr:uid="{43320FC7-430F-431A-9BD1-671EDFAA7EFB}">
          <x14:formula1>
            <xm:f>プルダウン用!$M$3:$M$4</xm:f>
          </x14:formula1>
          <xm:sqref>AF11:AF500</xm:sqref>
        </x14:dataValidation>
        <x14:dataValidation type="list" allowBlank="1" showInputMessage="1" showErrorMessage="1" xr:uid="{A95B54B7-EE1A-44E0-A30A-9FA48CC4CB00}">
          <x14:formula1>
            <xm:f>プルダウン用!$Q$3:$Q$4</xm:f>
          </x14:formula1>
          <xm:sqref>AC11:AC500</xm:sqref>
        </x14:dataValidation>
        <x14:dataValidation type="list" allowBlank="1" showInputMessage="1" showErrorMessage="1" xr:uid="{362B8F18-3D01-465C-815C-6285792114DB}">
          <x14:formula1>
            <xm:f>プルダウン用!$Y$3:$Y$7</xm:f>
          </x14:formula1>
          <xm:sqref>R11:R500</xm:sqref>
        </x14:dataValidation>
        <x14:dataValidation type="list" allowBlank="1" showInputMessage="1" showErrorMessage="1" xr:uid="{051E7053-42BB-42D2-BAB3-67481B999E0A}">
          <x14:formula1>
            <xm:f>プルダウン用!$W$3:$W$6</xm:f>
          </x14:formula1>
          <xm:sqref>Q11:Q500</xm:sqref>
        </x14:dataValidation>
        <x14:dataValidation type="list" allowBlank="1" showInputMessage="1" showErrorMessage="1" xr:uid="{1243ECF0-A8DC-429C-853C-1DBBC3554011}">
          <x14:formula1>
            <xm:f>プルダウン用!$S$3:$S$12</xm:f>
          </x14:formula1>
          <xm:sqref>P11:P500</xm:sqref>
        </x14:dataValidation>
        <x14:dataValidation type="list" allowBlank="1" showInputMessage="1" showErrorMessage="1" xr:uid="{1035197A-BB4F-4E36-9E7C-166B35DE73B8}">
          <x14:formula1>
            <xm:f>プルダウン用!$E$3:$E$7</xm:f>
          </x14:formula1>
          <xm:sqref>N11:N500</xm:sqref>
        </x14:dataValidation>
        <x14:dataValidation type="list" allowBlank="1" showInputMessage="1" showErrorMessage="1" xr:uid="{6D5D1CB8-D364-4165-8DB8-5BBCA03160BC}">
          <x14:formula1>
            <xm:f>プルダウン用!$I$3:$I$4</xm:f>
          </x14:formula1>
          <xm:sqref>L11:L500</xm:sqref>
        </x14:dataValidation>
        <x14:dataValidation type="list" allowBlank="1" showInputMessage="1" showErrorMessage="1" xr:uid="{214B0248-91DD-4138-A508-EFEF6D95B594}">
          <x14:formula1>
            <xm:f>プルダウン用!$G$3:$G$5</xm:f>
          </x14:formula1>
          <xm:sqref>M11:M500</xm:sqref>
        </x14:dataValidation>
        <x14:dataValidation type="list" allowBlank="1" showInputMessage="1" showErrorMessage="1" xr:uid="{81023648-A69E-43A5-8FFC-07591A25B65E}">
          <x14:formula1>
            <xm:f>プルダウン用!$C$3:$C$5</xm:f>
          </x14:formula1>
          <xm:sqref>E11:E500</xm:sqref>
        </x14:dataValidation>
        <x14:dataValidation type="list" allowBlank="1" showInputMessage="1" showErrorMessage="1" xr:uid="{B8A61DC1-CEAA-4814-9D4F-F657EADD7E96}">
          <x14:formula1>
            <xm:f>プルダウン用!$G$3:$G$4</xm:f>
          </x14:formula1>
          <xm:sqref>M11:M500</xm:sqref>
        </x14:dataValidation>
        <x14:dataValidation type="list" allowBlank="1" showInputMessage="1" showErrorMessage="1" xr:uid="{A2BAC960-4114-47CB-A674-99F70739334F}">
          <x14:formula1>
            <xm:f>プルダウン用!$AK$3:$AK$5</xm:f>
          </x14:formula1>
          <xm:sqref>I11:I500</xm:sqref>
        </x14:dataValidation>
        <x14:dataValidation type="list" allowBlank="1" showInputMessage="1" showErrorMessage="1" xr:uid="{05A360C6-631B-4680-B38B-9DB3981BA402}">
          <x14:formula1>
            <xm:f>プルダウン用!$K$3:$K$12</xm:f>
          </x14:formula1>
          <xm:sqref>N11:N500 AB11:AB500</xm:sqref>
        </x14:dataValidation>
        <x14:dataValidation type="list" allowBlank="1" showInputMessage="1" showErrorMessage="1" xr:uid="{F4462ED8-5E0C-4EB3-B10A-F2AB366D13F7}">
          <x14:formula1>
            <xm:f>プルダウン用!$AC$3:$AC$10</xm:f>
          </x14:formula1>
          <xm:sqref>AG11:AG500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8F7F-60A6-4F12-9F2B-4FD5FE984A86}">
  <sheetPr>
    <tabColor rgb="FFFFC000"/>
    <pageSetUpPr fitToPage="1"/>
  </sheetPr>
  <dimension ref="B1:AS48"/>
  <sheetViews>
    <sheetView zoomScale="85" zoomScaleNormal="85" workbookViewId="0">
      <pane ySplit="10" topLeftCell="A11" activePane="bottomLeft" state="frozen"/>
      <selection pane="bottomLeft"/>
    </sheetView>
  </sheetViews>
  <sheetFormatPr defaultRowHeight="13.5" x14ac:dyDescent="0.15"/>
  <cols>
    <col min="1" max="2" width="3.75" style="9" customWidth="1"/>
    <col min="3" max="3" width="14" style="10" customWidth="1"/>
    <col min="4" max="4" width="15.125" style="10" customWidth="1"/>
    <col min="5" max="5" width="5.625" style="23" customWidth="1"/>
    <col min="6" max="6" width="4.875" style="23" bestFit="1" customWidth="1"/>
    <col min="7" max="7" width="4" style="22" customWidth="1"/>
    <col min="8" max="8" width="5.875" style="22" customWidth="1"/>
    <col min="9" max="9" width="4" style="12" customWidth="1"/>
    <col min="10" max="10" width="18.75" style="13" customWidth="1"/>
    <col min="11" max="11" width="10.625" style="23" customWidth="1"/>
    <col min="12" max="12" width="4.5" style="22" bestFit="1" customWidth="1"/>
    <col min="13" max="13" width="4.75" style="12" bestFit="1" customWidth="1"/>
    <col min="14" max="14" width="5.75" style="10" customWidth="1"/>
    <col min="15" max="15" width="21.25" style="13" customWidth="1"/>
    <col min="16" max="16" width="13.625" style="11" customWidth="1"/>
    <col min="17" max="17" width="8.5" style="12" customWidth="1"/>
    <col min="18" max="18" width="6.25" style="12" customWidth="1"/>
    <col min="19" max="24" width="3.125" style="10" customWidth="1"/>
    <col min="25" max="25" width="4.75" style="12" bestFit="1" customWidth="1"/>
    <col min="26" max="27" width="12.25" style="12" customWidth="1"/>
    <col min="28" max="28" width="15" style="13" customWidth="1"/>
    <col min="29" max="29" width="8.5" style="10" customWidth="1"/>
    <col min="30" max="30" width="19.25" style="13" customWidth="1"/>
    <col min="31" max="31" width="11.875" style="13" customWidth="1"/>
    <col min="32" max="32" width="5.875" style="10" customWidth="1"/>
    <col min="33" max="33" width="16.5" style="12" customWidth="1"/>
    <col min="34" max="34" width="11.625" style="19" bestFit="1" customWidth="1"/>
    <col min="35" max="35" width="12.625" style="19" customWidth="1"/>
    <col min="36" max="36" width="12.625" style="45" customWidth="1"/>
    <col min="37" max="37" width="4" style="60" customWidth="1"/>
    <col min="38" max="38" width="5.625" style="22" customWidth="1"/>
    <col min="39" max="39" width="13.875" style="12" bestFit="1" customWidth="1"/>
    <col min="40" max="40" width="16.5" style="70" customWidth="1"/>
    <col min="41" max="41" width="11.625" style="12" bestFit="1" customWidth="1"/>
    <col min="42" max="42" width="12.625" style="12" customWidth="1"/>
    <col min="43" max="43" width="12.625" style="45" customWidth="1"/>
    <col min="44" max="44" width="31.375" style="13" customWidth="1"/>
    <col min="45" max="16384" width="9" style="9"/>
  </cols>
  <sheetData>
    <row r="1" spans="2:45" x14ac:dyDescent="0.15">
      <c r="N1" s="13"/>
      <c r="P1" s="10"/>
      <c r="Q1" s="11"/>
      <c r="S1" s="12"/>
      <c r="Y1" s="10"/>
      <c r="AB1" s="12"/>
      <c r="AC1" s="12"/>
      <c r="AN1" s="12"/>
    </row>
    <row r="2" spans="2:45" ht="24" x14ac:dyDescent="0.4">
      <c r="B2" s="88" t="s">
        <v>0</v>
      </c>
      <c r="C2" s="88"/>
      <c r="D2" s="88"/>
      <c r="E2" s="88"/>
      <c r="F2" s="88"/>
      <c r="G2" s="88"/>
      <c r="H2" s="88"/>
      <c r="I2" s="88"/>
      <c r="J2" s="88"/>
      <c r="K2" s="88"/>
      <c r="L2" s="34"/>
      <c r="M2" s="34"/>
      <c r="O2" s="36" t="s">
        <v>98</v>
      </c>
      <c r="P2" s="97">
        <v>45987</v>
      </c>
      <c r="Q2" s="97"/>
      <c r="R2" s="97"/>
      <c r="S2" s="12"/>
      <c r="Y2" s="10"/>
      <c r="Z2" s="75" t="s">
        <v>250</v>
      </c>
      <c r="AA2" s="100" t="s">
        <v>326</v>
      </c>
      <c r="AB2" s="101"/>
      <c r="AC2" s="101"/>
      <c r="AD2" s="102"/>
      <c r="AF2" s="13"/>
      <c r="AG2" s="13"/>
      <c r="AH2" s="13"/>
      <c r="AI2" s="13"/>
      <c r="AN2" s="12"/>
    </row>
    <row r="3" spans="2:45" s="14" customFormat="1" x14ac:dyDescent="0.15">
      <c r="C3" s="15"/>
      <c r="D3" s="15"/>
      <c r="E3" s="24"/>
      <c r="F3" s="24"/>
      <c r="G3" s="20"/>
      <c r="H3" s="35" t="s">
        <v>192</v>
      </c>
      <c r="I3" s="8"/>
      <c r="J3" s="16"/>
      <c r="K3" s="24"/>
      <c r="L3" s="20"/>
      <c r="M3" s="8"/>
      <c r="N3" s="16"/>
      <c r="O3" s="16"/>
      <c r="P3" s="10"/>
      <c r="Q3" s="17"/>
      <c r="R3" s="8"/>
      <c r="S3" s="8"/>
      <c r="T3" s="15"/>
      <c r="U3" s="15"/>
      <c r="V3" s="15"/>
      <c r="W3" s="15"/>
      <c r="X3" s="15"/>
      <c r="Y3" s="15"/>
      <c r="Z3" s="8"/>
      <c r="AA3" s="8"/>
      <c r="AB3" s="8"/>
      <c r="AC3" s="8"/>
      <c r="AD3" s="16"/>
      <c r="AE3" s="16"/>
      <c r="AF3" s="15"/>
      <c r="AG3" s="8"/>
      <c r="AH3" s="18"/>
      <c r="AI3" s="19"/>
      <c r="AJ3" s="45"/>
      <c r="AK3" s="60"/>
      <c r="AL3" s="22"/>
      <c r="AM3" s="12"/>
      <c r="AN3" s="12"/>
      <c r="AO3" s="12"/>
      <c r="AP3" s="12"/>
      <c r="AQ3" s="45"/>
      <c r="AR3" s="13"/>
      <c r="AS3" s="8"/>
    </row>
    <row r="4" spans="2:45" s="38" customFormat="1" ht="18.75" customHeight="1" x14ac:dyDescent="0.15">
      <c r="B4" s="66" t="str">
        <f>_xlfn.XLOOKUP(H4,プルダウン用!BC:BC,プルダウン用!BB:BB,"",0)&amp;""</f>
        <v>9999</v>
      </c>
      <c r="C4" s="89" t="s">
        <v>327</v>
      </c>
      <c r="D4" s="89"/>
      <c r="E4" s="89"/>
      <c r="F4" s="89"/>
      <c r="G4" s="89"/>
      <c r="H4" s="90" t="s">
        <v>15</v>
      </c>
      <c r="I4" s="90"/>
      <c r="J4" s="90"/>
      <c r="K4" s="90"/>
      <c r="L4" s="90"/>
      <c r="O4" s="37" t="s">
        <v>100</v>
      </c>
      <c r="P4" s="87" t="s">
        <v>251</v>
      </c>
      <c r="Q4" s="87"/>
      <c r="R4" s="87"/>
      <c r="S4" s="87"/>
      <c r="T4" s="87"/>
      <c r="U4" s="87"/>
      <c r="AF4" s="40"/>
      <c r="AH4" s="43"/>
      <c r="AI4" s="43"/>
      <c r="AJ4" s="46"/>
      <c r="AK4" s="61"/>
      <c r="AL4" s="44"/>
      <c r="AM4" s="41"/>
      <c r="AN4" s="41"/>
      <c r="AO4" s="41"/>
      <c r="AP4" s="41"/>
      <c r="AQ4" s="46"/>
      <c r="AR4" s="42"/>
    </row>
    <row r="5" spans="2:45" s="14" customFormat="1" ht="11.25" x14ac:dyDescent="0.15">
      <c r="C5" s="15"/>
      <c r="D5" s="15"/>
      <c r="E5" s="24"/>
      <c r="F5" s="24"/>
      <c r="G5" s="20"/>
      <c r="H5" s="20"/>
      <c r="I5" s="8"/>
      <c r="J5" s="16"/>
      <c r="K5" s="24"/>
      <c r="L5" s="20"/>
      <c r="M5" s="8"/>
      <c r="N5" s="16"/>
      <c r="O5" s="16"/>
      <c r="Q5" s="17"/>
      <c r="R5" s="8"/>
      <c r="S5" s="8"/>
      <c r="T5" s="15"/>
      <c r="U5" s="15"/>
      <c r="V5" s="15"/>
      <c r="W5" s="15"/>
      <c r="X5" s="15"/>
      <c r="Y5" s="15"/>
      <c r="Z5" s="8"/>
      <c r="AA5" s="8"/>
      <c r="AB5" s="8"/>
      <c r="AC5" s="8"/>
      <c r="AD5" s="16"/>
      <c r="AE5" s="16"/>
      <c r="AF5" s="15"/>
      <c r="AG5" s="8"/>
      <c r="AH5" s="18"/>
      <c r="AI5" s="18"/>
      <c r="AJ5" s="47"/>
      <c r="AK5" s="62"/>
      <c r="AL5" s="20"/>
      <c r="AM5" s="8"/>
      <c r="AN5" s="8"/>
      <c r="AO5" s="8"/>
      <c r="AP5" s="8"/>
      <c r="AQ5" s="47"/>
      <c r="AR5" s="16"/>
    </row>
    <row r="6" spans="2:45" s="14" customFormat="1" ht="18.75" x14ac:dyDescent="0.15">
      <c r="C6" s="86" t="s">
        <v>2</v>
      </c>
      <c r="D6" s="86"/>
      <c r="E6" s="86"/>
      <c r="F6" s="86"/>
      <c r="G6" s="86"/>
      <c r="H6" s="86"/>
      <c r="J6" s="37" t="s">
        <v>97</v>
      </c>
      <c r="K6" s="87" t="s">
        <v>252</v>
      </c>
      <c r="L6" s="87"/>
      <c r="M6" s="87"/>
      <c r="N6" s="87"/>
      <c r="O6" s="37" t="s">
        <v>99</v>
      </c>
      <c r="P6" s="87" t="s">
        <v>253</v>
      </c>
      <c r="Q6" s="87"/>
      <c r="R6" s="87"/>
      <c r="S6" s="67"/>
      <c r="T6" s="67"/>
      <c r="U6" s="67"/>
      <c r="V6" s="67"/>
      <c r="W6" s="67"/>
      <c r="X6" s="37" t="s">
        <v>4</v>
      </c>
      <c r="Y6" s="87">
        <v>46276</v>
      </c>
      <c r="Z6" s="87"/>
      <c r="AA6" s="39"/>
      <c r="AB6" s="37" t="s">
        <v>5</v>
      </c>
      <c r="AC6" s="76" t="s">
        <v>254</v>
      </c>
      <c r="AD6" s="68"/>
      <c r="AE6" s="68"/>
      <c r="AF6" s="68"/>
      <c r="AG6" s="68"/>
      <c r="AH6" s="18"/>
      <c r="AI6" s="18"/>
      <c r="AJ6" s="47"/>
      <c r="AK6" s="62"/>
      <c r="AL6" s="20"/>
      <c r="AM6" s="8"/>
      <c r="AN6" s="8"/>
      <c r="AO6" s="8"/>
      <c r="AP6" s="8"/>
      <c r="AQ6" s="47"/>
      <c r="AR6" s="16"/>
    </row>
    <row r="7" spans="2:45" x14ac:dyDescent="0.15">
      <c r="E7" s="22"/>
      <c r="F7" s="22"/>
      <c r="G7" s="23"/>
      <c r="N7" s="13"/>
      <c r="P7" s="10"/>
      <c r="Q7" s="11"/>
      <c r="S7" s="12"/>
      <c r="Y7" s="10"/>
      <c r="AB7" s="12"/>
      <c r="AC7" s="12"/>
      <c r="AN7" s="12"/>
    </row>
    <row r="8" spans="2:45" s="24" customFormat="1" ht="15" customHeight="1" x14ac:dyDescent="0.4">
      <c r="B8" s="58" t="s">
        <v>86</v>
      </c>
      <c r="C8" s="21" t="s">
        <v>87</v>
      </c>
      <c r="D8" s="21" t="s">
        <v>87</v>
      </c>
      <c r="E8" s="53" t="s">
        <v>88</v>
      </c>
      <c r="F8" s="53" t="s">
        <v>88</v>
      </c>
      <c r="G8" s="53" t="s">
        <v>88</v>
      </c>
      <c r="H8" s="53" t="s">
        <v>88</v>
      </c>
      <c r="I8" s="53" t="s">
        <v>88</v>
      </c>
      <c r="J8" s="21" t="s">
        <v>87</v>
      </c>
      <c r="K8" s="21" t="s">
        <v>87</v>
      </c>
      <c r="L8" s="53" t="s">
        <v>88</v>
      </c>
      <c r="M8" s="53" t="s">
        <v>88</v>
      </c>
      <c r="N8" s="53" t="s">
        <v>88</v>
      </c>
      <c r="O8" s="21" t="s">
        <v>87</v>
      </c>
      <c r="P8" s="53" t="s">
        <v>88</v>
      </c>
      <c r="Q8" s="53" t="s">
        <v>88</v>
      </c>
      <c r="R8" s="53" t="s">
        <v>88</v>
      </c>
      <c r="S8" s="114" t="s">
        <v>87</v>
      </c>
      <c r="T8" s="115"/>
      <c r="U8" s="115"/>
      <c r="V8" s="115"/>
      <c r="W8" s="115"/>
      <c r="X8" s="116"/>
      <c r="Y8" s="58" t="s">
        <v>96</v>
      </c>
      <c r="Z8" s="58" t="s">
        <v>86</v>
      </c>
      <c r="AA8" s="58" t="s">
        <v>86</v>
      </c>
      <c r="AB8" s="53" t="s">
        <v>88</v>
      </c>
      <c r="AC8" s="53" t="s">
        <v>88</v>
      </c>
      <c r="AD8" s="21" t="s">
        <v>87</v>
      </c>
      <c r="AE8" s="21" t="s">
        <v>87</v>
      </c>
      <c r="AF8" s="53" t="s">
        <v>88</v>
      </c>
      <c r="AG8" s="53" t="s">
        <v>88</v>
      </c>
      <c r="AH8" s="58" t="s">
        <v>95</v>
      </c>
      <c r="AI8" s="58" t="s">
        <v>95</v>
      </c>
      <c r="AJ8" s="59" t="s">
        <v>95</v>
      </c>
      <c r="AK8" s="53" t="s">
        <v>88</v>
      </c>
      <c r="AL8" s="53" t="s">
        <v>88</v>
      </c>
      <c r="AM8" s="53" t="s">
        <v>88</v>
      </c>
      <c r="AN8" s="58" t="s">
        <v>95</v>
      </c>
      <c r="AO8" s="58" t="s">
        <v>95</v>
      </c>
      <c r="AP8" s="58" t="s">
        <v>95</v>
      </c>
      <c r="AQ8" s="59" t="s">
        <v>95</v>
      </c>
      <c r="AR8" s="21" t="s">
        <v>87</v>
      </c>
    </row>
    <row r="9" spans="2:45" s="6" customFormat="1" ht="23.25" customHeight="1" x14ac:dyDescent="0.15">
      <c r="B9" s="93" t="s">
        <v>85</v>
      </c>
      <c r="C9" s="98" t="s">
        <v>93</v>
      </c>
      <c r="D9" s="98" t="s">
        <v>94</v>
      </c>
      <c r="E9" s="108" t="s">
        <v>90</v>
      </c>
      <c r="F9" s="112" t="s">
        <v>197</v>
      </c>
      <c r="G9" s="112" t="s">
        <v>208</v>
      </c>
      <c r="H9" s="112" t="s">
        <v>209</v>
      </c>
      <c r="I9" s="112" t="s">
        <v>198</v>
      </c>
      <c r="J9" s="95" t="s">
        <v>212</v>
      </c>
      <c r="K9" s="95" t="s">
        <v>225</v>
      </c>
      <c r="L9" s="112" t="s">
        <v>199</v>
      </c>
      <c r="M9" s="112" t="s">
        <v>200</v>
      </c>
      <c r="N9" s="112" t="s">
        <v>217</v>
      </c>
      <c r="O9" s="95" t="s">
        <v>213</v>
      </c>
      <c r="P9" s="117" t="s">
        <v>218</v>
      </c>
      <c r="Q9" s="108" t="s">
        <v>219</v>
      </c>
      <c r="R9" s="108" t="s">
        <v>220</v>
      </c>
      <c r="S9" s="105" t="s">
        <v>221</v>
      </c>
      <c r="T9" s="106"/>
      <c r="U9" s="106"/>
      <c r="V9" s="106"/>
      <c r="W9" s="106"/>
      <c r="X9" s="107"/>
      <c r="Y9" s="93" t="s">
        <v>207</v>
      </c>
      <c r="Z9" s="95" t="s">
        <v>222</v>
      </c>
      <c r="AA9" s="95" t="s">
        <v>223</v>
      </c>
      <c r="AB9" s="98" t="s">
        <v>224</v>
      </c>
      <c r="AC9" s="95" t="s">
        <v>201</v>
      </c>
      <c r="AD9" s="95" t="s">
        <v>216</v>
      </c>
      <c r="AE9" s="95" t="s">
        <v>202</v>
      </c>
      <c r="AF9" s="110" t="s">
        <v>203</v>
      </c>
      <c r="AG9" s="95" t="s">
        <v>215</v>
      </c>
      <c r="AH9" s="103" t="s">
        <v>204</v>
      </c>
      <c r="AI9" s="103" t="s">
        <v>205</v>
      </c>
      <c r="AJ9" s="119" t="s">
        <v>206</v>
      </c>
      <c r="AK9" s="91" t="s">
        <v>210</v>
      </c>
      <c r="AL9" s="108" t="s">
        <v>211</v>
      </c>
      <c r="AM9" s="95" t="s">
        <v>328</v>
      </c>
      <c r="AN9" s="95" t="s">
        <v>232</v>
      </c>
      <c r="AO9" s="95" t="s">
        <v>233</v>
      </c>
      <c r="AP9" s="95" t="s">
        <v>234</v>
      </c>
      <c r="AQ9" s="119" t="s">
        <v>235</v>
      </c>
      <c r="AR9" s="95" t="s">
        <v>249</v>
      </c>
    </row>
    <row r="10" spans="2:45" s="6" customFormat="1" ht="81" customHeight="1" x14ac:dyDescent="0.15">
      <c r="B10" s="94"/>
      <c r="C10" s="99"/>
      <c r="D10" s="99"/>
      <c r="E10" s="109"/>
      <c r="F10" s="113"/>
      <c r="G10" s="113"/>
      <c r="H10" s="113"/>
      <c r="I10" s="113"/>
      <c r="J10" s="96"/>
      <c r="K10" s="96"/>
      <c r="L10" s="113"/>
      <c r="M10" s="113"/>
      <c r="N10" s="109"/>
      <c r="O10" s="96"/>
      <c r="P10" s="118"/>
      <c r="Q10" s="109"/>
      <c r="R10" s="109"/>
      <c r="S10" s="5" t="s">
        <v>37</v>
      </c>
      <c r="T10" s="5" t="s">
        <v>38</v>
      </c>
      <c r="U10" s="5" t="s">
        <v>39</v>
      </c>
      <c r="V10" s="5" t="s">
        <v>62</v>
      </c>
      <c r="W10" s="5" t="s">
        <v>41</v>
      </c>
      <c r="X10" s="5" t="s">
        <v>64</v>
      </c>
      <c r="Y10" s="94"/>
      <c r="Z10" s="96"/>
      <c r="AA10" s="96"/>
      <c r="AB10" s="99"/>
      <c r="AC10" s="96"/>
      <c r="AD10" s="96"/>
      <c r="AE10" s="96"/>
      <c r="AF10" s="111"/>
      <c r="AG10" s="96"/>
      <c r="AH10" s="104"/>
      <c r="AI10" s="104"/>
      <c r="AJ10" s="120"/>
      <c r="AK10" s="92"/>
      <c r="AL10" s="109"/>
      <c r="AM10" s="96"/>
      <c r="AN10" s="96"/>
      <c r="AO10" s="96"/>
      <c r="AP10" s="96"/>
      <c r="AQ10" s="120"/>
      <c r="AR10" s="96"/>
    </row>
    <row r="11" spans="2:45" s="6" customFormat="1" ht="39.950000000000003" customHeight="1" x14ac:dyDescent="0.15">
      <c r="B11" s="77" t="s">
        <v>340</v>
      </c>
    </row>
    <row r="12" spans="2:45" s="8" customFormat="1" ht="24.95" customHeight="1" x14ac:dyDescent="0.4">
      <c r="B12" s="54">
        <v>1</v>
      </c>
      <c r="C12" s="64" t="s">
        <v>255</v>
      </c>
      <c r="D12" s="64" t="s">
        <v>256</v>
      </c>
      <c r="E12" s="52" t="s">
        <v>11</v>
      </c>
      <c r="F12" s="52" t="s">
        <v>194</v>
      </c>
      <c r="G12" s="52" t="s">
        <v>56</v>
      </c>
      <c r="H12" s="53"/>
      <c r="I12" s="51" t="s">
        <v>83</v>
      </c>
      <c r="J12" s="7" t="s">
        <v>257</v>
      </c>
      <c r="K12" s="7"/>
      <c r="L12" s="52" t="s">
        <v>19</v>
      </c>
      <c r="M12" s="52" t="s">
        <v>13</v>
      </c>
      <c r="N12" s="49" t="s">
        <v>43</v>
      </c>
      <c r="O12" s="7" t="s">
        <v>321</v>
      </c>
      <c r="P12" s="50" t="s">
        <v>226</v>
      </c>
      <c r="Q12" s="51" t="s">
        <v>48</v>
      </c>
      <c r="R12" s="51" t="s">
        <v>51</v>
      </c>
      <c r="S12" s="48"/>
      <c r="T12" s="48"/>
      <c r="U12" s="48">
        <v>4</v>
      </c>
      <c r="V12" s="48">
        <v>4</v>
      </c>
      <c r="W12" s="48">
        <v>4</v>
      </c>
      <c r="X12" s="48">
        <v>4</v>
      </c>
      <c r="Y12" s="54" t="s">
        <v>92</v>
      </c>
      <c r="Z12" s="55">
        <f>IF(AND($M12="雇用", OR($R12="集中", $R12="期間内"),$N12&lt;&gt;"その他"),"担当開始日要追記",_xlfn.XLOOKUP($P12,プルダウン用!$S$3:$S$12,プルダウン用!T$3:T$12,"",0))</f>
        <v>46113</v>
      </c>
      <c r="AA12" s="55">
        <f>IF(AND($M12="雇用", OR($R12="集中", $R12="期間内"),$N12&lt;&gt;"その他"),"担当終了日要追記",_xlfn.XLOOKUP($P12,プルダウン用!$S$3:$S$12,プルダウン用!U$3:U$12,"",0))</f>
        <v>46477</v>
      </c>
      <c r="AB12" s="49" t="s">
        <v>22</v>
      </c>
      <c r="AC12" s="49" t="s">
        <v>33</v>
      </c>
      <c r="AD12" s="7"/>
      <c r="AE12" s="7" t="s">
        <v>291</v>
      </c>
      <c r="AF12" s="49"/>
      <c r="AG12" s="49" t="s">
        <v>65</v>
      </c>
      <c r="AH12" s="56">
        <f>_xlfn.XLOOKUP($AG12,プルダウン用!$AC$3:$AC$10,プルダウン用!AD$3:AD$10,"",0)</f>
        <v>100202</v>
      </c>
      <c r="AI12" s="56" t="str">
        <f>_xlfn.XLOOKUP($AG12,プルダウン用!$AC$3:$AC$10,プルダウン用!AE$3:AE$10,"",0)</f>
        <v>0850011408</v>
      </c>
      <c r="AJ12" s="57" t="str">
        <f>_xlfn.XLOOKUP($AG12,プルダウン用!$AC$3:$AC$10,プルダウン用!AF$3:AF$10,"",0)</f>
        <v>―</v>
      </c>
      <c r="AK12" s="63"/>
      <c r="AL12" s="53" t="s">
        <v>31</v>
      </c>
      <c r="AM12" s="49" t="s">
        <v>80</v>
      </c>
      <c r="AN12" s="69" t="str">
        <f>IF($AM12="謝金経費に同じ",_xlfn.XLOOKUP(AG12,プルダウン用!$AQ$3:$AQ$12,プルダウン用!$AR$3:$AR$12,"",0),_xlfn.XLOOKUP($AM12,プルダウン用!$AH$3:$AH$5,プルダウン用!$AI$3:$AI$5,""))</f>
        <v>交通費支給無し</v>
      </c>
      <c r="AO12" s="56" t="str">
        <f>IF($AN12="学内非常勤講師",_xlfn.XLOOKUP($N12,プルダウン用!$AW$3:$AW$7,プルダウン用!AX$3:AX$7,"",0),_xlfn.XLOOKUP($AN12,プルダウン用!$AQ$3:$AQ$12,プルダウン用!AS$3:AS$12,"",0))</f>
        <v>―</v>
      </c>
      <c r="AP12" s="56" t="str">
        <f>IF($AN12="学内非常勤講師",_xlfn.XLOOKUP($N12,プルダウン用!$AW$3:$AW$7,プルダウン用!AY$3:AY$7,"",0),_xlfn.XLOOKUP($AN12,プルダウン用!$AQ$3:$AQ$12,プルダウン用!AT$3:AT$12,"",0))</f>
        <v>―</v>
      </c>
      <c r="AQ12" s="56" t="str">
        <f>IF($AN12="学内非常勤講師",_xlfn.XLOOKUP($N12,プルダウン用!$AW$3:$AW$7,プルダウン用!AZ$3:AZ$7,"",0),_xlfn.XLOOKUP($AN12,プルダウン用!$AQ$3:$AQ$12,プルダウン用!AU$3:AU$12,"",0))</f>
        <v>―</v>
      </c>
      <c r="AR12" s="7" t="s">
        <v>258</v>
      </c>
    </row>
    <row r="13" spans="2:45" s="8" customFormat="1" ht="39.950000000000003" customHeight="1" x14ac:dyDescent="0.15">
      <c r="B13" s="77" t="s">
        <v>341</v>
      </c>
    </row>
    <row r="14" spans="2:45" s="8" customFormat="1" ht="17.25" customHeight="1" x14ac:dyDescent="0.4">
      <c r="B14" s="70" t="s">
        <v>263</v>
      </c>
      <c r="Z14" s="82" t="s">
        <v>342</v>
      </c>
      <c r="AA14" s="82" t="s">
        <v>342</v>
      </c>
    </row>
    <row r="15" spans="2:45" s="8" customFormat="1" ht="23.25" customHeight="1" x14ac:dyDescent="0.4">
      <c r="B15" s="54">
        <v>2</v>
      </c>
      <c r="C15" s="64" t="s">
        <v>259</v>
      </c>
      <c r="D15" s="64" t="s">
        <v>260</v>
      </c>
      <c r="E15" s="52" t="s">
        <v>11</v>
      </c>
      <c r="F15" s="52" t="s">
        <v>194</v>
      </c>
      <c r="G15" s="52"/>
      <c r="H15" s="53"/>
      <c r="I15" s="51" t="s">
        <v>83</v>
      </c>
      <c r="J15" s="7" t="s">
        <v>261</v>
      </c>
      <c r="K15" s="7"/>
      <c r="L15" s="52" t="s">
        <v>18</v>
      </c>
      <c r="M15" s="52" t="s">
        <v>13</v>
      </c>
      <c r="N15" s="49" t="s">
        <v>44</v>
      </c>
      <c r="O15" s="7" t="s">
        <v>265</v>
      </c>
      <c r="P15" s="50" t="s">
        <v>62</v>
      </c>
      <c r="Q15" s="51" t="s">
        <v>49</v>
      </c>
      <c r="R15" s="51" t="s">
        <v>54</v>
      </c>
      <c r="S15" s="48"/>
      <c r="T15" s="48"/>
      <c r="U15" s="48"/>
      <c r="V15" s="48">
        <v>26</v>
      </c>
      <c r="W15" s="48"/>
      <c r="X15" s="48"/>
      <c r="Y15" s="54" t="s">
        <v>92</v>
      </c>
      <c r="Z15" s="55" t="str">
        <f>IF(AND($M15="雇用", OR($R15="集中", $R15="期間内"),$N15&lt;&gt;"その他"),"担当開始日要追記",_xlfn.XLOOKUP($P15,プルダウン用!$S$3:$S$12,プルダウン用!T$3:T$12,"",0))</f>
        <v>担当開始日要追記</v>
      </c>
      <c r="AA15" s="55" t="str">
        <f>IF(AND($M15="雇用", OR($R15="集中", $R15="期間内"),$N15&lt;&gt;"その他"),"担当終了日要追記",_xlfn.XLOOKUP($P15,プルダウン用!$S$3:$S$12,プルダウン用!U$3:U$12,"",0))</f>
        <v>担当終了日要追記</v>
      </c>
      <c r="AB15" s="49" t="s">
        <v>21</v>
      </c>
      <c r="AC15" s="49" t="s">
        <v>33</v>
      </c>
      <c r="AD15" s="7"/>
      <c r="AE15" s="7"/>
      <c r="AF15" s="49"/>
      <c r="AG15" s="49" t="s">
        <v>67</v>
      </c>
      <c r="AH15" s="56">
        <f>_xlfn.XLOOKUP($AG15,プルダウン用!$AC$3:$AC$10,プルダウン用!AD$3:AD$10,"",0)</f>
        <v>100202</v>
      </c>
      <c r="AI15" s="56" t="str">
        <f>_xlfn.XLOOKUP($AG15,プルダウン用!$AC$3:$AC$10,プルダウン用!AE$3:AE$10,"",0)</f>
        <v>085799GL08</v>
      </c>
      <c r="AJ15" s="57" t="str">
        <f>_xlfn.XLOOKUP($AG15,プルダウン用!$AC$3:$AC$10,プルダウン用!AF$3:AF$10,"",0)</f>
        <v>―</v>
      </c>
      <c r="AK15" s="63"/>
      <c r="AL15" s="53"/>
      <c r="AM15" s="49" t="s">
        <v>78</v>
      </c>
      <c r="AN15" s="69" t="str">
        <f>IF($AM15="謝金経費に同じ",_xlfn.XLOOKUP(AG15,プルダウン用!$AQ$3:$AQ$12,プルダウン用!$AR$3:$AR$12,"",0),_xlfn.XLOOKUP($AM15,プルダウン用!$AH$3:$AH$5,プルダウン用!$AI$3:$AI$5,""))</f>
        <v>PEAK経費</v>
      </c>
      <c r="AO15" s="56">
        <f>IF($AN15="学内非常勤講師",_xlfn.XLOOKUP($N15,プルダウン用!$AW$3:$AW$7,プルダウン用!AX$3:AX$7,"",0),_xlfn.XLOOKUP($AN15,プルダウン用!$AQ$3:$AQ$12,プルダウン用!AS$3:AS$12,"",0))</f>
        <v>100202</v>
      </c>
      <c r="AP15" s="56" t="str">
        <f>IF($AN15="学内非常勤講師",_xlfn.XLOOKUP($N15,プルダウン用!$AW$3:$AW$7,プルダウン用!AY$3:AY$7,"",0),_xlfn.XLOOKUP($AN15,プルダウン用!$AQ$3:$AQ$12,プルダウン用!AT$3:AT$12,"",0))</f>
        <v>085799GL08</v>
      </c>
      <c r="AQ15" s="56" t="str">
        <f>IF($AN15="学内非常勤講師",_xlfn.XLOOKUP($N15,プルダウン用!$AW$3:$AW$7,プルダウン用!AZ$3:AZ$7,"",0),_xlfn.XLOOKUP($AN15,プルダウン用!$AQ$3:$AQ$12,プルダウン用!AU$3:AU$12,"",0))</f>
        <v>―</v>
      </c>
      <c r="AR15" s="7"/>
    </row>
    <row r="16" spans="2:45" s="8" customFormat="1" ht="39.950000000000003" customHeight="1" x14ac:dyDescent="0.15">
      <c r="B16" s="9" t="s">
        <v>316</v>
      </c>
    </row>
    <row r="17" spans="2:44" s="8" customFormat="1" ht="18.75" customHeight="1" x14ac:dyDescent="0.4">
      <c r="B17" s="70" t="s">
        <v>270</v>
      </c>
    </row>
    <row r="18" spans="2:44" s="8" customFormat="1" ht="18.75" customHeight="1" x14ac:dyDescent="0.4">
      <c r="B18" s="70" t="s">
        <v>288</v>
      </c>
      <c r="Z18" s="82" t="s">
        <v>342</v>
      </c>
      <c r="AA18" s="82" t="s">
        <v>342</v>
      </c>
      <c r="AH18" s="81" t="s">
        <v>332</v>
      </c>
      <c r="AO18" s="81" t="s">
        <v>332</v>
      </c>
    </row>
    <row r="19" spans="2:44" s="8" customFormat="1" ht="23.25" customHeight="1" x14ac:dyDescent="0.4">
      <c r="B19" s="54">
        <v>3</v>
      </c>
      <c r="C19" s="64" t="s">
        <v>266</v>
      </c>
      <c r="D19" s="64" t="s">
        <v>267</v>
      </c>
      <c r="E19" s="52" t="s">
        <v>11</v>
      </c>
      <c r="F19" s="52" t="s">
        <v>194</v>
      </c>
      <c r="G19" s="52"/>
      <c r="H19" s="53"/>
      <c r="I19" s="51" t="s">
        <v>84</v>
      </c>
      <c r="J19" s="7" t="s">
        <v>269</v>
      </c>
      <c r="K19" s="7"/>
      <c r="L19" s="52" t="s">
        <v>19</v>
      </c>
      <c r="M19" s="52" t="s">
        <v>13</v>
      </c>
      <c r="N19" s="49" t="s">
        <v>43</v>
      </c>
      <c r="O19" s="7" t="s">
        <v>264</v>
      </c>
      <c r="P19" s="50" t="s">
        <v>60</v>
      </c>
      <c r="Q19" s="51" t="s">
        <v>50</v>
      </c>
      <c r="R19" s="51" t="s">
        <v>52</v>
      </c>
      <c r="S19" s="48"/>
      <c r="T19" s="48">
        <v>4</v>
      </c>
      <c r="U19" s="48"/>
      <c r="V19" s="48"/>
      <c r="W19" s="48"/>
      <c r="X19" s="48"/>
      <c r="Y19" s="54" t="s">
        <v>92</v>
      </c>
      <c r="Z19" s="55" t="str">
        <f>IF(AND($M19="雇用", OR($R19="集中", $R19="期間内"),$N19&lt;&gt;"その他"),"担当開始日要追記",_xlfn.XLOOKUP($P19,プルダウン用!$S$3:$S$12,プルダウン用!T$3:T$12,"",0))</f>
        <v>担当開始日要追記</v>
      </c>
      <c r="AA19" s="55" t="str">
        <f>IF(AND($M19="雇用", OR($R19="集中", $R19="期間内"),$N19&lt;&gt;"その他"),"担当終了日要追記",_xlfn.XLOOKUP($P19,プルダウン用!$S$3:$S$12,プルダウン用!U$3:U$12,"",0))</f>
        <v>担当終了日要追記</v>
      </c>
      <c r="AB19" s="49" t="s">
        <v>23</v>
      </c>
      <c r="AC19" s="49" t="s">
        <v>33</v>
      </c>
      <c r="AD19" s="7"/>
      <c r="AE19" s="7" t="s">
        <v>294</v>
      </c>
      <c r="AF19" s="49"/>
      <c r="AG19" s="49" t="s">
        <v>75</v>
      </c>
      <c r="AH19" s="56" t="str">
        <f>_xlfn.XLOOKUP($AG19,プルダウン用!$AC$3:$AC$10,プルダウン用!AD$3:AD$10,"",0)</f>
        <v>要上書き記入</v>
      </c>
      <c r="AI19" s="56" t="str">
        <f>_xlfn.XLOOKUP($AG19,プルダウン用!$AC$3:$AC$10,プルダウン用!AE$3:AE$10,"",0)</f>
        <v>要上書き記入</v>
      </c>
      <c r="AJ19" s="57" t="str">
        <f>_xlfn.XLOOKUP($AG19,プルダウン用!$AC$3:$AC$10,プルダウン用!AF$3:AF$10,"",0)</f>
        <v>要上書き記入</v>
      </c>
      <c r="AK19" s="63"/>
      <c r="AL19" s="53"/>
      <c r="AM19" s="49" t="s">
        <v>78</v>
      </c>
      <c r="AN19" s="69" t="str">
        <f>IF($AM19="謝金経費に同じ",_xlfn.XLOOKUP(AG19,プルダウン用!$AQ$3:$AQ$12,プルダウン用!$AR$3:$AR$12,"",0),_xlfn.XLOOKUP($AM19,プルダウン用!$AH$3:$AH$5,プルダウン用!$AI$3:$AI$5,""))</f>
        <v>その他経費</v>
      </c>
      <c r="AO19" s="56" t="str">
        <f>IF($AN19="学内非常勤講師",_xlfn.XLOOKUP($N19,プルダウン用!$AW$3:$AW$7,プルダウン用!AX$3:AX$7,"",0),_xlfn.XLOOKUP($AN19,プルダウン用!$AQ$3:$AQ$12,プルダウン用!AS$3:AS$12,"",0))</f>
        <v>要上書き記入</v>
      </c>
      <c r="AP19" s="56" t="str">
        <f>IF($AN19="学内非常勤講師",_xlfn.XLOOKUP($N19,プルダウン用!$AW$3:$AW$7,プルダウン用!AY$3:AY$7,"",0),_xlfn.XLOOKUP($AN19,プルダウン用!$AQ$3:$AQ$12,プルダウン用!AT$3:AT$12,"",0))</f>
        <v>要上書き記入</v>
      </c>
      <c r="AQ19" s="56" t="str">
        <f>IF($AN19="学内非常勤講師",_xlfn.XLOOKUP($N19,プルダウン用!$AW$3:$AW$7,プルダウン用!AZ$3:AZ$7,"",0),_xlfn.XLOOKUP($AN19,プルダウン用!$AQ$3:$AQ$12,プルダウン用!AU$3:AU$12,"",0))</f>
        <v>要上書き記入</v>
      </c>
      <c r="AR19" s="7" t="s">
        <v>262</v>
      </c>
    </row>
    <row r="20" spans="2:44" s="8" customFormat="1" ht="39.950000000000003" customHeight="1" x14ac:dyDescent="0.15">
      <c r="B20" s="9" t="s">
        <v>280</v>
      </c>
    </row>
    <row r="21" spans="2:44" s="8" customFormat="1" ht="18.75" customHeight="1" x14ac:dyDescent="0.4">
      <c r="B21" s="12" t="s">
        <v>286</v>
      </c>
    </row>
    <row r="22" spans="2:44" s="8" customFormat="1" ht="18.75" customHeight="1" x14ac:dyDescent="0.4">
      <c r="B22" s="12" t="s">
        <v>275</v>
      </c>
      <c r="AP22" s="8" t="s">
        <v>339</v>
      </c>
    </row>
    <row r="23" spans="2:44" s="8" customFormat="1" ht="23.25" customHeight="1" x14ac:dyDescent="0.4">
      <c r="B23" s="54">
        <v>4</v>
      </c>
      <c r="C23" s="64" t="s">
        <v>279</v>
      </c>
      <c r="D23" s="64" t="s">
        <v>271</v>
      </c>
      <c r="E23" s="52" t="s">
        <v>16</v>
      </c>
      <c r="F23" s="52" t="s">
        <v>194</v>
      </c>
      <c r="G23" s="52"/>
      <c r="H23" s="53"/>
      <c r="I23" s="51" t="s">
        <v>83</v>
      </c>
      <c r="J23" s="7" t="s">
        <v>268</v>
      </c>
      <c r="K23" s="7" t="s">
        <v>274</v>
      </c>
      <c r="L23" s="52" t="s">
        <v>18</v>
      </c>
      <c r="M23" s="52" t="s">
        <v>14</v>
      </c>
      <c r="N23" s="49" t="s">
        <v>45</v>
      </c>
      <c r="O23" s="7" t="s">
        <v>272</v>
      </c>
      <c r="P23" s="50" t="s">
        <v>59</v>
      </c>
      <c r="Q23" s="51" t="s">
        <v>48</v>
      </c>
      <c r="R23" s="51" t="s">
        <v>51</v>
      </c>
      <c r="S23" s="48">
        <v>2</v>
      </c>
      <c r="T23" s="48"/>
      <c r="U23" s="48"/>
      <c r="V23" s="48"/>
      <c r="W23" s="48"/>
      <c r="X23" s="48"/>
      <c r="Y23" s="54" t="s">
        <v>92</v>
      </c>
      <c r="Z23" s="55">
        <f>IF(AND($M23="雇用", OR($R23="集中", $R23="期間内"),$N23&lt;&gt;"その他"),"担当開始日要追記",_xlfn.XLOOKUP($P23,プルダウン用!$S$3:$S$12,プルダウン用!T$3:T$12,"",0))</f>
        <v>46113</v>
      </c>
      <c r="AA23" s="55">
        <f>IF(AND($M23="雇用", OR($R23="集中", $R23="期間内"),$N23&lt;&gt;"その他"),"担当終了日要追記",_xlfn.XLOOKUP($P23,プルダウン用!$S$3:$S$12,プルダウン用!U$3:U$12,"",0))</f>
        <v>46295</v>
      </c>
      <c r="AB23" s="49" t="s">
        <v>21</v>
      </c>
      <c r="AC23" s="49" t="s">
        <v>34</v>
      </c>
      <c r="AD23" s="7" t="s">
        <v>276</v>
      </c>
      <c r="AE23" s="7"/>
      <c r="AF23" s="49"/>
      <c r="AG23" s="49" t="s">
        <v>65</v>
      </c>
      <c r="AH23" s="56">
        <f>_xlfn.XLOOKUP($AG23,プルダウン用!$AC$3:$AC$10,プルダウン用!AD$3:AD$10,"",0)</f>
        <v>100202</v>
      </c>
      <c r="AI23" s="56" t="str">
        <f>_xlfn.XLOOKUP($AG23,プルダウン用!$AC$3:$AC$10,プルダウン用!AE$3:AE$10,"",0)</f>
        <v>0850011408</v>
      </c>
      <c r="AJ23" s="57" t="str">
        <f>_xlfn.XLOOKUP($AG23,プルダウン用!$AC$3:$AC$10,プルダウン用!AF$3:AF$10,"",0)</f>
        <v>―</v>
      </c>
      <c r="AK23" s="63"/>
      <c r="AL23" s="53"/>
      <c r="AM23" s="49" t="s">
        <v>78</v>
      </c>
      <c r="AN23" s="69" t="str">
        <f>IF($AM23="謝金経費に同じ",_xlfn.XLOOKUP(AG23,プルダウン用!$AQ$3:$AQ$12,プルダウン用!$AR$3:$AR$12,"",0),_xlfn.XLOOKUP($AM23,プルダウン用!$AH$3:$AH$5,プルダウン用!$AI$3:$AI$5,""))</f>
        <v>中央経費（教養・総文）</v>
      </c>
      <c r="AO23" s="56">
        <f>IF($AN23="学内非常勤講師",_xlfn.XLOOKUP($N23,プルダウン用!$AW$3:$AW$7,プルダウン用!AX$3:AX$7,"",0),_xlfn.XLOOKUP($AN23,プルダウン用!$AQ$3:$AQ$12,プルダウン用!AS$3:AS$12,"",0))</f>
        <v>100202</v>
      </c>
      <c r="AP23" s="56" t="str">
        <f>IF($AN23="学内非常勤講師",_xlfn.XLOOKUP($N23,プルダウン用!$AW$3:$AW$7,プルダウン用!AY$3:AY$7,"",0),_xlfn.XLOOKUP($AN23,プルダウン用!$AQ$3:$AQ$12,プルダウン用!AT$3:AT$12,"",0))</f>
        <v>0849071303</v>
      </c>
      <c r="AQ23" s="56" t="str">
        <f>IF($AN23="学内非常勤講師",_xlfn.XLOOKUP($N23,プルダウン用!$AW$3:$AW$7,プルダウン用!AZ$3:AZ$7,"",0),_xlfn.XLOOKUP($AN23,プルダウン用!$AQ$3:$AQ$12,プルダウン用!AU$3:AU$12,"",0))</f>
        <v>―</v>
      </c>
      <c r="AR23" s="7"/>
    </row>
    <row r="24" spans="2:44" s="8" customFormat="1" ht="23.25" customHeight="1" x14ac:dyDescent="0.4">
      <c r="B24" s="54">
        <v>4</v>
      </c>
      <c r="C24" s="64" t="s">
        <v>278</v>
      </c>
      <c r="D24" s="64" t="s">
        <v>271</v>
      </c>
      <c r="E24" s="52" t="s">
        <v>16</v>
      </c>
      <c r="F24" s="52" t="s">
        <v>194</v>
      </c>
      <c r="G24" s="52"/>
      <c r="H24" s="53"/>
      <c r="I24" s="51" t="s">
        <v>83</v>
      </c>
      <c r="J24" s="7" t="s">
        <v>268</v>
      </c>
      <c r="K24" s="7" t="s">
        <v>274</v>
      </c>
      <c r="L24" s="52" t="s">
        <v>18</v>
      </c>
      <c r="M24" s="52" t="s">
        <v>14</v>
      </c>
      <c r="N24" s="49" t="s">
        <v>44</v>
      </c>
      <c r="O24" s="7" t="s">
        <v>273</v>
      </c>
      <c r="P24" s="50" t="s">
        <v>59</v>
      </c>
      <c r="Q24" s="51" t="s">
        <v>48</v>
      </c>
      <c r="R24" s="51" t="s">
        <v>51</v>
      </c>
      <c r="S24" s="48">
        <v>2</v>
      </c>
      <c r="T24" s="48"/>
      <c r="U24" s="48"/>
      <c r="V24" s="48"/>
      <c r="W24" s="48"/>
      <c r="X24" s="48"/>
      <c r="Y24" s="54" t="s">
        <v>92</v>
      </c>
      <c r="Z24" s="55">
        <f>IF(AND($M24="雇用", OR($R24="集中", $R24="期間内"),$N24&lt;&gt;"その他"),"担当開始日要追記",_xlfn.XLOOKUP($P24,プルダウン用!$S$3:$S$12,プルダウン用!T$3:T$12,"",0))</f>
        <v>46113</v>
      </c>
      <c r="AA24" s="55">
        <f>IF(AND($M24="雇用", OR($R24="集中", $R24="期間内"),$N24&lt;&gt;"その他"),"担当終了日要追記",_xlfn.XLOOKUP($P24,プルダウン用!$S$3:$S$12,プルダウン用!U$3:U$12,"",0))</f>
        <v>46295</v>
      </c>
      <c r="AB24" s="49" t="s">
        <v>214</v>
      </c>
      <c r="AC24" s="49" t="s">
        <v>34</v>
      </c>
      <c r="AD24" s="7" t="s">
        <v>277</v>
      </c>
      <c r="AE24" s="7"/>
      <c r="AF24" s="49"/>
      <c r="AG24" s="49" t="s">
        <v>239</v>
      </c>
      <c r="AH24" s="56" t="str">
        <f>_xlfn.XLOOKUP($AG24,プルダウン用!$AC$3:$AC$10,プルダウン用!AD$3:AD$10,"",0)</f>
        <v>―</v>
      </c>
      <c r="AI24" s="56" t="str">
        <f>_xlfn.XLOOKUP($AG24,プルダウン用!$AC$3:$AC$10,プルダウン用!AE$3:AE$10,"",0)</f>
        <v>―</v>
      </c>
      <c r="AJ24" s="57" t="str">
        <f>_xlfn.XLOOKUP($AG24,プルダウン用!$AC$3:$AC$10,プルダウン用!AF$3:AF$10,"",0)</f>
        <v>―</v>
      </c>
      <c r="AK24" s="63"/>
      <c r="AL24" s="53"/>
      <c r="AM24" s="49" t="s">
        <v>78</v>
      </c>
      <c r="AN24" s="69" t="str">
        <f>IF($AM24="謝金経費に同じ",_xlfn.XLOOKUP(AG24,プルダウン用!$AQ$3:$AQ$12,プルダウン用!$AR$3:$AR$12,"",0),_xlfn.XLOOKUP($AM24,プルダウン用!$AH$3:$AH$5,プルダウン用!$AI$3:$AI$5,""))</f>
        <v>合併元負担</v>
      </c>
      <c r="AO24" s="56" t="str">
        <f>IF($AN24="学内非常勤講師",_xlfn.XLOOKUP($N24,プルダウン用!$AW$3:$AW$7,プルダウン用!AX$3:AX$7,"",0),_xlfn.XLOOKUP($AN24,プルダウン用!$AQ$3:$AQ$12,プルダウン用!AS$3:AS$12,"",0))</f>
        <v>―</v>
      </c>
      <c r="AP24" s="56" t="str">
        <f>IF($AN24="学内非常勤講師",_xlfn.XLOOKUP($N24,プルダウン用!$AW$3:$AW$7,プルダウン用!AY$3:AY$7,"",0),_xlfn.XLOOKUP($AN24,プルダウン用!$AQ$3:$AQ$12,プルダウン用!AT$3:AT$12,"",0))</f>
        <v>―</v>
      </c>
      <c r="AQ24" s="56" t="str">
        <f>IF($AN24="学内非常勤講師",_xlfn.XLOOKUP($N24,プルダウン用!$AW$3:$AW$7,プルダウン用!AZ$3:AZ$7,"",0),_xlfn.XLOOKUP($AN24,プルダウン用!$AQ$3:$AQ$12,プルダウン用!AU$3:AU$12,"",0))</f>
        <v>―</v>
      </c>
      <c r="AR24" s="7"/>
    </row>
    <row r="25" spans="2:44" s="8" customFormat="1" ht="39.950000000000003" customHeight="1" x14ac:dyDescent="0.15">
      <c r="B25" s="77" t="s">
        <v>285</v>
      </c>
    </row>
    <row r="26" spans="2:44" s="8" customFormat="1" ht="20.25" customHeight="1" x14ac:dyDescent="0.4">
      <c r="B26" s="78" t="s">
        <v>343</v>
      </c>
    </row>
    <row r="27" spans="2:44" s="8" customFormat="1" ht="20.25" customHeight="1" x14ac:dyDescent="0.4">
      <c r="B27" s="78" t="s">
        <v>290</v>
      </c>
    </row>
    <row r="28" spans="2:44" s="8" customFormat="1" ht="23.25" customHeight="1" x14ac:dyDescent="0.4">
      <c r="B28" s="54">
        <v>5</v>
      </c>
      <c r="C28" s="64" t="s">
        <v>287</v>
      </c>
      <c r="D28" s="64" t="s">
        <v>282</v>
      </c>
      <c r="E28" s="52" t="s">
        <v>12</v>
      </c>
      <c r="F28" s="52" t="s">
        <v>194</v>
      </c>
      <c r="G28" s="52" t="s">
        <v>56</v>
      </c>
      <c r="H28" s="53"/>
      <c r="I28" s="51" t="s">
        <v>83</v>
      </c>
      <c r="J28" s="7" t="s">
        <v>268</v>
      </c>
      <c r="K28" s="7" t="s">
        <v>281</v>
      </c>
      <c r="L28" s="52" t="s">
        <v>19</v>
      </c>
      <c r="M28" s="52" t="s">
        <v>14</v>
      </c>
      <c r="N28" s="49" t="s">
        <v>43</v>
      </c>
      <c r="O28" s="7" t="s">
        <v>283</v>
      </c>
      <c r="P28" s="50" t="s">
        <v>61</v>
      </c>
      <c r="Q28" s="51" t="s">
        <v>48</v>
      </c>
      <c r="R28" s="51" t="s">
        <v>51</v>
      </c>
      <c r="S28" s="48"/>
      <c r="T28" s="48"/>
      <c r="U28" s="48">
        <v>4</v>
      </c>
      <c r="V28" s="48"/>
      <c r="W28" s="48"/>
      <c r="X28" s="48"/>
      <c r="Y28" s="54" t="s">
        <v>92</v>
      </c>
      <c r="Z28" s="55">
        <f>IF(AND($M28="雇用", OR($R28="集中", $R28="期間内"),$N28&lt;&gt;"その他"),"担当開始日要追記",_xlfn.XLOOKUP($P28,プルダウン用!$S$3:$S$12,プルダウン用!T$3:T$12,"",0))</f>
        <v>46113</v>
      </c>
      <c r="AA28" s="55">
        <f>IF(AND($M28="雇用", OR($R28="集中", $R28="期間内"),$N28&lt;&gt;"その他"),"担当終了日要追記",_xlfn.XLOOKUP($P28,プルダウン用!$S$3:$S$12,プルダウン用!U$3:U$12,"",0))</f>
        <v>46203</v>
      </c>
      <c r="AB28" s="49" t="s">
        <v>20</v>
      </c>
      <c r="AC28" s="49" t="s">
        <v>34</v>
      </c>
      <c r="AD28" s="7" t="s">
        <v>284</v>
      </c>
      <c r="AE28" s="7" t="s">
        <v>295</v>
      </c>
      <c r="AF28" s="49" t="s">
        <v>29</v>
      </c>
      <c r="AG28" s="49" t="s">
        <v>75</v>
      </c>
      <c r="AH28" s="56" t="s">
        <v>289</v>
      </c>
      <c r="AI28" s="56" t="s">
        <v>289</v>
      </c>
      <c r="AJ28" s="57" t="s">
        <v>289</v>
      </c>
      <c r="AK28" s="63"/>
      <c r="AL28" s="53"/>
      <c r="AM28" s="49" t="s">
        <v>78</v>
      </c>
      <c r="AN28" s="69" t="str">
        <f>IF($AM28="謝金経費に同じ",_xlfn.XLOOKUP(AG28,プルダウン用!$AQ$3:$AQ$12,プルダウン用!$AR$3:$AR$12,"",0),_xlfn.XLOOKUP($AM28,プルダウン用!$AH$3:$AH$5,プルダウン用!$AI$3:$AI$5,""))</f>
        <v>その他経費</v>
      </c>
      <c r="AO28" s="56" t="s">
        <v>289</v>
      </c>
      <c r="AP28" s="56" t="s">
        <v>289</v>
      </c>
      <c r="AQ28" s="56" t="s">
        <v>289</v>
      </c>
      <c r="AR28" s="7" t="s">
        <v>333</v>
      </c>
    </row>
    <row r="29" spans="2:44" s="8" customFormat="1" ht="39.950000000000003" customHeight="1" x14ac:dyDescent="0.15">
      <c r="B29" s="9" t="s">
        <v>296</v>
      </c>
    </row>
    <row r="30" spans="2:44" s="8" customFormat="1" ht="23.25" customHeight="1" x14ac:dyDescent="0.4">
      <c r="B30" s="12" t="s">
        <v>319</v>
      </c>
    </row>
    <row r="31" spans="2:44" s="8" customFormat="1" ht="23.25" customHeight="1" x14ac:dyDescent="0.4">
      <c r="B31" s="12" t="s">
        <v>298</v>
      </c>
    </row>
    <row r="32" spans="2:44" s="8" customFormat="1" ht="45" x14ac:dyDescent="0.4">
      <c r="B32" s="54">
        <v>6</v>
      </c>
      <c r="C32" s="64" t="s">
        <v>309</v>
      </c>
      <c r="D32" s="64" t="s">
        <v>311</v>
      </c>
      <c r="E32" s="52" t="s">
        <v>12</v>
      </c>
      <c r="F32" s="52" t="s">
        <v>194</v>
      </c>
      <c r="G32" s="52"/>
      <c r="H32" s="53" t="s">
        <v>89</v>
      </c>
      <c r="I32" s="51" t="s">
        <v>83</v>
      </c>
      <c r="J32" s="7" t="s">
        <v>293</v>
      </c>
      <c r="K32" s="7"/>
      <c r="L32" s="52" t="s">
        <v>18</v>
      </c>
      <c r="M32" s="52" t="s">
        <v>14</v>
      </c>
      <c r="N32" s="49" t="s">
        <v>46</v>
      </c>
      <c r="O32" s="7" t="s">
        <v>334</v>
      </c>
      <c r="P32" s="50" t="s">
        <v>230</v>
      </c>
      <c r="Q32" s="51" t="s">
        <v>48</v>
      </c>
      <c r="R32" s="51" t="s">
        <v>51</v>
      </c>
      <c r="S32" s="48"/>
      <c r="T32" s="48"/>
      <c r="U32" s="48"/>
      <c r="V32" s="48"/>
      <c r="W32" s="48">
        <v>2</v>
      </c>
      <c r="X32" s="48">
        <v>2</v>
      </c>
      <c r="Y32" s="54" t="s">
        <v>92</v>
      </c>
      <c r="Z32" s="55">
        <f>IF(AND($M32="雇用", OR($R32="集中", $R32="期間内"),$N32&lt;&gt;"その他"),"担当開始日要追記",_xlfn.XLOOKUP($P32,プルダウン用!$S$3:$S$12,プルダウン用!T$3:T$12,"",0))</f>
        <v>46296</v>
      </c>
      <c r="AA32" s="55">
        <f>IF(AND($M32="雇用", OR($R32="集中", $R32="期間内"),$N32&lt;&gt;"その他"),"担当終了日要追記",_xlfn.XLOOKUP($P32,プルダウン用!$S$3:$S$12,プルダウン用!U$3:U$12,"",0))</f>
        <v>46477</v>
      </c>
      <c r="AB32" s="49" t="s">
        <v>237</v>
      </c>
      <c r="AC32" s="49" t="s">
        <v>34</v>
      </c>
      <c r="AD32" s="7" t="s">
        <v>336</v>
      </c>
      <c r="AE32" s="7"/>
      <c r="AF32" s="49"/>
      <c r="AG32" s="49" t="s">
        <v>66</v>
      </c>
      <c r="AH32" s="56">
        <f>_xlfn.XLOOKUP($AG32,プルダウン用!$AC$3:$AC$10,プルダウン用!AD$3:AD$10,"",0)</f>
        <v>100202</v>
      </c>
      <c r="AI32" s="56">
        <f>_xlfn.XLOOKUP($AG32,プルダウン用!$AC$3:$AC$10,プルダウン用!AE$3:AE$10,"",0)</f>
        <v>1104010702</v>
      </c>
      <c r="AJ32" s="57" t="str">
        <f>_xlfn.XLOOKUP($AG32,プルダウン用!$AC$3:$AC$10,プルダウン用!AF$3:AF$10,"",0)</f>
        <v>―</v>
      </c>
      <c r="AK32" s="63"/>
      <c r="AL32" s="53"/>
      <c r="AM32" s="49" t="s">
        <v>78</v>
      </c>
      <c r="AN32" s="69" t="str">
        <f>IF($AM32="謝金経費に同じ",_xlfn.XLOOKUP(AG32,プルダウン用!$AQ$3:$AQ$12,プルダウン用!$AR$3:$AR$12,"",0),_xlfn.XLOOKUP($AM32,プルダウン用!$AH$3:$AH$5,プルダウン用!$AI$3:$AI$5,""))</f>
        <v>数理経費</v>
      </c>
      <c r="AO32" s="56">
        <f>IF($AN32="学内非常勤講師",_xlfn.XLOOKUP($N32,プルダウン用!$AW$3:$AW$7,プルダウン用!AX$3:AX$7,"",0),_xlfn.XLOOKUP($AN32,プルダウン用!$AQ$3:$AQ$12,プルダウン用!AS$3:AS$12,"",0))</f>
        <v>100202</v>
      </c>
      <c r="AP32" s="56">
        <f>IF($AN32="学内非常勤講師",_xlfn.XLOOKUP($N32,プルダウン用!$AW$3:$AW$7,プルダウン用!AY$3:AY$7,"",0),_xlfn.XLOOKUP($AN32,プルダウン用!$AQ$3:$AQ$12,プルダウン用!AT$3:AT$12,"",0))</f>
        <v>1104010702</v>
      </c>
      <c r="AQ32" s="56" t="str">
        <f>IF($AN32="学内非常勤講師",_xlfn.XLOOKUP($N32,プルダウン用!$AW$3:$AW$7,プルダウン用!AZ$3:AZ$7,"",0),_xlfn.XLOOKUP($AN32,プルダウン用!$AQ$3:$AQ$12,プルダウン用!AU$3:AU$12,"",0))</f>
        <v>―</v>
      </c>
      <c r="AR32" s="7" t="s">
        <v>297</v>
      </c>
    </row>
    <row r="33" spans="2:44" s="8" customFormat="1" ht="45" x14ac:dyDescent="0.4">
      <c r="B33" s="54">
        <v>6</v>
      </c>
      <c r="C33" s="64" t="s">
        <v>310</v>
      </c>
      <c r="D33" s="64" t="s">
        <v>311</v>
      </c>
      <c r="E33" s="52" t="s">
        <v>12</v>
      </c>
      <c r="F33" s="52" t="s">
        <v>194</v>
      </c>
      <c r="G33" s="52"/>
      <c r="H33" s="53" t="s">
        <v>89</v>
      </c>
      <c r="I33" s="51" t="s">
        <v>83</v>
      </c>
      <c r="J33" s="7" t="s">
        <v>293</v>
      </c>
      <c r="K33" s="7"/>
      <c r="L33" s="52" t="s">
        <v>18</v>
      </c>
      <c r="M33" s="52" t="s">
        <v>14</v>
      </c>
      <c r="N33" s="49" t="s">
        <v>44</v>
      </c>
      <c r="O33" s="7" t="s">
        <v>335</v>
      </c>
      <c r="P33" s="50" t="s">
        <v>230</v>
      </c>
      <c r="Q33" s="51" t="s">
        <v>48</v>
      </c>
      <c r="R33" s="51" t="s">
        <v>51</v>
      </c>
      <c r="S33" s="48"/>
      <c r="T33" s="48"/>
      <c r="U33" s="48"/>
      <c r="V33" s="48"/>
      <c r="W33" s="48">
        <v>2</v>
      </c>
      <c r="X33" s="48">
        <v>2</v>
      </c>
      <c r="Y33" s="54" t="s">
        <v>92</v>
      </c>
      <c r="Z33" s="55">
        <f>IF(AND($M33="雇用", OR($R33="集中", $R33="期間内"),$N33&lt;&gt;"その他"),"担当開始日要追記",_xlfn.XLOOKUP($P33,プルダウン用!$S$3:$S$12,プルダウン用!T$3:T$12,"",0))</f>
        <v>46296</v>
      </c>
      <c r="AA33" s="55">
        <f>IF(AND($M33="雇用", OR($R33="集中", $R33="期間内"),$N33&lt;&gt;"その他"),"担当終了日要追記",_xlfn.XLOOKUP($P33,プルダウン用!$S$3:$S$12,プルダウン用!U$3:U$12,"",0))</f>
        <v>46477</v>
      </c>
      <c r="AB33" s="49" t="s">
        <v>214</v>
      </c>
      <c r="AC33" s="49" t="s">
        <v>34</v>
      </c>
      <c r="AD33" s="7" t="s">
        <v>337</v>
      </c>
      <c r="AE33" s="7"/>
      <c r="AF33" s="49"/>
      <c r="AG33" s="49" t="s">
        <v>239</v>
      </c>
      <c r="AH33" s="56" t="str">
        <f>_xlfn.XLOOKUP($AG33,プルダウン用!$AC$3:$AC$10,プルダウン用!AD$3:AD$10,"",0)</f>
        <v>―</v>
      </c>
      <c r="AI33" s="56" t="str">
        <f>_xlfn.XLOOKUP($AG33,プルダウン用!$AC$3:$AC$10,プルダウン用!AE$3:AE$10,"",0)</f>
        <v>―</v>
      </c>
      <c r="AJ33" s="57" t="str">
        <f>_xlfn.XLOOKUP($AG33,プルダウン用!$AC$3:$AC$10,プルダウン用!AF$3:AF$10,"",0)</f>
        <v>―</v>
      </c>
      <c r="AK33" s="63"/>
      <c r="AL33" s="53"/>
      <c r="AM33" s="49" t="s">
        <v>78</v>
      </c>
      <c r="AN33" s="69" t="str">
        <f>IF($AM33="謝金経費に同じ",_xlfn.XLOOKUP(AG33,プルダウン用!$AQ$3:$AQ$12,プルダウン用!$AR$3:$AR$12,"",0),_xlfn.XLOOKUP($AM33,プルダウン用!$AH$3:$AH$5,プルダウン用!$AI$3:$AI$5,""))</f>
        <v>合併元負担</v>
      </c>
      <c r="AO33" s="56" t="str">
        <f>IF($AN33="学内非常勤講師",_xlfn.XLOOKUP($N33,プルダウン用!$AW$3:$AW$7,プルダウン用!AX$3:AX$7,"",0),_xlfn.XLOOKUP($AN33,プルダウン用!$AQ$3:$AQ$12,プルダウン用!AS$3:AS$12,"",0))</f>
        <v>―</v>
      </c>
      <c r="AP33" s="56" t="str">
        <f>IF($AN33="学内非常勤講師",_xlfn.XLOOKUP($N33,プルダウン用!$AW$3:$AW$7,プルダウン用!AY$3:AY$7,"",0),_xlfn.XLOOKUP($AN33,プルダウン用!$AQ$3:$AQ$12,プルダウン用!AT$3:AT$12,"",0))</f>
        <v>―</v>
      </c>
      <c r="AQ33" s="56" t="str">
        <f>IF($AN33="学内非常勤講師",_xlfn.XLOOKUP($N33,プルダウン用!$AW$3:$AW$7,プルダウン用!AZ$3:AZ$7,"",0),_xlfn.XLOOKUP($AN33,プルダウン用!$AQ$3:$AQ$12,プルダウン用!AU$3:AU$12,"",0))</f>
        <v>―</v>
      </c>
      <c r="AR33" s="7" t="s">
        <v>297</v>
      </c>
    </row>
    <row r="34" spans="2:44" s="8" customFormat="1" ht="39.950000000000003" customHeight="1" x14ac:dyDescent="0.15">
      <c r="B34" s="9" t="s">
        <v>317</v>
      </c>
    </row>
    <row r="35" spans="2:44" s="8" customFormat="1" ht="23.25" customHeight="1" x14ac:dyDescent="0.4">
      <c r="B35" s="12" t="s">
        <v>320</v>
      </c>
    </row>
    <row r="36" spans="2:44" s="8" customFormat="1" ht="23.25" customHeight="1" x14ac:dyDescent="0.4">
      <c r="B36" s="12" t="s">
        <v>323</v>
      </c>
    </row>
    <row r="37" spans="2:44" s="8" customFormat="1" ht="23.25" customHeight="1" x14ac:dyDescent="0.4">
      <c r="B37" s="12" t="s">
        <v>318</v>
      </c>
      <c r="AN37" s="81" t="s">
        <v>332</v>
      </c>
    </row>
    <row r="38" spans="2:44" s="8" customFormat="1" ht="23.25" customHeight="1" x14ac:dyDescent="0.4">
      <c r="B38" s="54">
        <v>7</v>
      </c>
      <c r="C38" s="64" t="s">
        <v>312</v>
      </c>
      <c r="D38" s="64" t="s">
        <v>313</v>
      </c>
      <c r="E38" s="52" t="s">
        <v>11</v>
      </c>
      <c r="F38" s="52" t="s">
        <v>194</v>
      </c>
      <c r="G38" s="52"/>
      <c r="H38" s="53"/>
      <c r="I38" s="51" t="s">
        <v>83</v>
      </c>
      <c r="J38" s="7" t="s">
        <v>314</v>
      </c>
      <c r="K38" s="7"/>
      <c r="L38" s="52" t="s">
        <v>19</v>
      </c>
      <c r="M38" s="52" t="s">
        <v>14</v>
      </c>
      <c r="N38" s="49" t="s">
        <v>45</v>
      </c>
      <c r="O38" s="7" t="s">
        <v>307</v>
      </c>
      <c r="P38" s="50" t="s">
        <v>59</v>
      </c>
      <c r="Q38" s="51" t="s">
        <v>49</v>
      </c>
      <c r="R38" s="51" t="s">
        <v>54</v>
      </c>
      <c r="S38" s="48">
        <v>26</v>
      </c>
      <c r="T38" s="48"/>
      <c r="U38" s="48"/>
      <c r="V38" s="48"/>
      <c r="W38" s="48"/>
      <c r="X38" s="48"/>
      <c r="Y38" s="54" t="s">
        <v>92</v>
      </c>
      <c r="Z38" s="55">
        <f>IF(AND($M38="雇用", OR($R38="集中", $R38="期間内"),$N38&lt;&gt;"その他"),"担当開始日要追記",_xlfn.XLOOKUP($P38,プルダウン用!$S$3:$S$12,プルダウン用!T$3:T$12,"",0))</f>
        <v>46113</v>
      </c>
      <c r="AA38" s="55">
        <f>IF(AND($M38="雇用", OR($R38="集中", $R38="期間内"),$N38&lt;&gt;"その他"),"担当終了日要追記",_xlfn.XLOOKUP($P38,プルダウン用!$S$3:$S$12,プルダウン用!U$3:U$12,"",0))</f>
        <v>46295</v>
      </c>
      <c r="AB38" s="49" t="s">
        <v>23</v>
      </c>
      <c r="AC38" s="49" t="s">
        <v>33</v>
      </c>
      <c r="AD38" s="7"/>
      <c r="AE38" s="7"/>
      <c r="AF38" s="49"/>
      <c r="AG38" s="49" t="s">
        <v>65</v>
      </c>
      <c r="AH38" s="56">
        <f>_xlfn.XLOOKUP($AG38,プルダウン用!$AC$3:$AC$10,プルダウン用!AD$3:AD$10,"",0)</f>
        <v>100202</v>
      </c>
      <c r="AI38" s="56" t="str">
        <f>_xlfn.XLOOKUP($AG38,プルダウン用!$AC$3:$AC$10,プルダウン用!AE$3:AE$10,"",0)</f>
        <v>0850011408</v>
      </c>
      <c r="AJ38" s="57" t="str">
        <f>_xlfn.XLOOKUP($AG38,プルダウン用!$AC$3:$AC$10,プルダウン用!AF$3:AF$10,"",0)</f>
        <v>―</v>
      </c>
      <c r="AK38" s="63"/>
      <c r="AL38" s="53" t="s">
        <v>31</v>
      </c>
      <c r="AM38" s="49" t="s">
        <v>79</v>
      </c>
      <c r="AN38" s="69" t="str">
        <f>IF($AM38="謝金経費に同じ",_xlfn.XLOOKUP(AG38,プルダウン用!$AQ$3:$AQ$12,プルダウン用!$AR$3:$AR$12,"",0),_xlfn.XLOOKUP($AM38,プルダウン用!$AH$3:$AH$5,プルダウン用!$AI$3:$AI$5,""))</f>
        <v>要上書き記入</v>
      </c>
      <c r="AO38" s="56" t="str">
        <f>IF($AN38="学内非常勤講師",_xlfn.XLOOKUP($N38,プルダウン用!$AW$3:$AW$7,プルダウン用!AX$3:AX$7,"",0),_xlfn.XLOOKUP($AN38,プルダウン用!$AQ$3:$AQ$12,プルダウン用!AS$3:AS$12,"",0))</f>
        <v>要上書き記入</v>
      </c>
      <c r="AP38" s="56" t="str">
        <f>IF($AN38="学内非常勤講師",_xlfn.XLOOKUP($N38,プルダウン用!$AW$3:$AW$7,プルダウン用!AY$3:AY$7,"",0),_xlfn.XLOOKUP($AN38,プルダウン用!$AQ$3:$AQ$12,プルダウン用!AT$3:AT$12,"",0))</f>
        <v>要上書き記入</v>
      </c>
      <c r="AQ38" s="56" t="str">
        <f>IF($AN38="学内非常勤講師",_xlfn.XLOOKUP($N38,プルダウン用!$AW$3:$AW$7,プルダウン用!AZ$3:AZ$7,"",0),_xlfn.XLOOKUP($AN38,プルダウン用!$AQ$3:$AQ$12,プルダウン用!AU$3:AU$12,"",0))</f>
        <v>要上書き記入</v>
      </c>
      <c r="AR38" s="7" t="s">
        <v>324</v>
      </c>
    </row>
    <row r="39" spans="2:44" s="8" customFormat="1" ht="23.25" customHeight="1" x14ac:dyDescent="0.4">
      <c r="B39" s="54">
        <v>7</v>
      </c>
      <c r="C39" s="64" t="s">
        <v>312</v>
      </c>
      <c r="D39" s="64" t="s">
        <v>313</v>
      </c>
      <c r="E39" s="52" t="s">
        <v>11</v>
      </c>
      <c r="F39" s="52" t="s">
        <v>194</v>
      </c>
      <c r="G39" s="52"/>
      <c r="H39" s="53"/>
      <c r="I39" s="51" t="s">
        <v>83</v>
      </c>
      <c r="J39" s="7" t="s">
        <v>314</v>
      </c>
      <c r="K39" s="7"/>
      <c r="L39" s="52" t="s">
        <v>19</v>
      </c>
      <c r="M39" s="52" t="s">
        <v>14</v>
      </c>
      <c r="N39" s="49" t="s">
        <v>45</v>
      </c>
      <c r="O39" s="7" t="s">
        <v>308</v>
      </c>
      <c r="P39" s="50" t="s">
        <v>60</v>
      </c>
      <c r="Q39" s="51" t="s">
        <v>48</v>
      </c>
      <c r="R39" s="51" t="s">
        <v>51</v>
      </c>
      <c r="S39" s="48"/>
      <c r="T39" s="48">
        <v>4</v>
      </c>
      <c r="U39" s="48"/>
      <c r="V39" s="48"/>
      <c r="W39" s="48"/>
      <c r="X39" s="48"/>
      <c r="Y39" s="54" t="s">
        <v>92</v>
      </c>
      <c r="Z39" s="55">
        <f>IF(AND($M39="雇用", OR($R39="集中", $R39="期間内"),$N39&lt;&gt;"その他"),"担当開始日要追記",_xlfn.XLOOKUP($P39,プルダウン用!$S$3:$S$12,プルダウン用!T$3:T$12,"",0))</f>
        <v>46296</v>
      </c>
      <c r="AA39" s="55">
        <f>IF(AND($M39="雇用", OR($R39="集中", $R39="期間内"),$N39&lt;&gt;"その他"),"担当終了日要追記",_xlfn.XLOOKUP($P39,プルダウン用!$S$3:$S$12,プルダウン用!U$3:U$12,"",0))</f>
        <v>46477</v>
      </c>
      <c r="AB39" s="49" t="s">
        <v>23</v>
      </c>
      <c r="AC39" s="49" t="s">
        <v>34</v>
      </c>
      <c r="AD39" s="7" t="s">
        <v>322</v>
      </c>
      <c r="AE39" s="7"/>
      <c r="AF39" s="49"/>
      <c r="AG39" s="49" t="s">
        <v>65</v>
      </c>
      <c r="AH39" s="56">
        <f>_xlfn.XLOOKUP($AG39,プルダウン用!$AC$3:$AC$10,プルダウン用!AD$3:AD$10,"",0)</f>
        <v>100202</v>
      </c>
      <c r="AI39" s="56" t="str">
        <f>_xlfn.XLOOKUP($AG39,プルダウン用!$AC$3:$AC$10,プルダウン用!AE$3:AE$10,"",0)</f>
        <v>0850011408</v>
      </c>
      <c r="AJ39" s="57" t="str">
        <f>_xlfn.XLOOKUP($AG39,プルダウン用!$AC$3:$AC$10,プルダウン用!AF$3:AF$10,"",0)</f>
        <v>―</v>
      </c>
      <c r="AK39" s="63"/>
      <c r="AL39" s="53" t="s">
        <v>31</v>
      </c>
      <c r="AM39" s="49" t="s">
        <v>79</v>
      </c>
      <c r="AN39" s="69" t="str">
        <f>IF($AM39="謝金経費に同じ",_xlfn.XLOOKUP(AG39,プルダウン用!$AQ$3:$AQ$12,プルダウン用!$AR$3:$AR$12,"",0),_xlfn.XLOOKUP($AM39,プルダウン用!$AH$3:$AH$5,プルダウン用!$AI$3:$AI$5,""))</f>
        <v>要上書き記入</v>
      </c>
      <c r="AO39" s="56" t="str">
        <f>IF($AN39="学内非常勤講師",_xlfn.XLOOKUP($N39,プルダウン用!$AW$3:$AW$7,プルダウン用!AX$3:AX$7,"",0),_xlfn.XLOOKUP($AN39,プルダウン用!$AQ$3:$AQ$12,プルダウン用!AS$3:AS$12,"",0))</f>
        <v>要上書き記入</v>
      </c>
      <c r="AP39" s="56" t="str">
        <f>IF($AN39="学内非常勤講師",_xlfn.XLOOKUP($N39,プルダウン用!$AW$3:$AW$7,プルダウン用!AY$3:AY$7,"",0),_xlfn.XLOOKUP($AN39,プルダウン用!$AQ$3:$AQ$12,プルダウン用!AT$3:AT$12,"",0))</f>
        <v>要上書き記入</v>
      </c>
      <c r="AQ39" s="56" t="str">
        <f>IF($AN39="学内非常勤講師",_xlfn.XLOOKUP($N39,プルダウン用!$AW$3:$AW$7,プルダウン用!AZ$3:AZ$7,"",0),_xlfn.XLOOKUP($AN39,プルダウン用!$AQ$3:$AQ$12,プルダウン用!AU$3:AU$12,"",0))</f>
        <v>要上書き記入</v>
      </c>
      <c r="AR39" s="7" t="s">
        <v>325</v>
      </c>
    </row>
    <row r="40" spans="2:44" s="8" customFormat="1" ht="39.950000000000003" customHeight="1" x14ac:dyDescent="0.15">
      <c r="B40" s="9" t="s">
        <v>329</v>
      </c>
    </row>
    <row r="41" spans="2:44" s="8" customFormat="1" ht="23.25" customHeight="1" x14ac:dyDescent="0.4">
      <c r="B41" s="54">
        <v>8</v>
      </c>
      <c r="C41" s="64" t="s">
        <v>305</v>
      </c>
      <c r="D41" s="64" t="s">
        <v>306</v>
      </c>
      <c r="E41" s="52" t="s">
        <v>12</v>
      </c>
      <c r="F41" s="52" t="s">
        <v>195</v>
      </c>
      <c r="G41" s="52"/>
      <c r="H41" s="53"/>
      <c r="I41" s="51"/>
      <c r="J41" s="7" t="s">
        <v>292</v>
      </c>
      <c r="K41" s="7"/>
      <c r="L41" s="52" t="s">
        <v>19</v>
      </c>
      <c r="M41" s="52"/>
      <c r="N41" s="49" t="s">
        <v>45</v>
      </c>
      <c r="O41" s="7" t="s">
        <v>330</v>
      </c>
      <c r="P41" s="50" t="s">
        <v>226</v>
      </c>
      <c r="Q41" s="51" t="s">
        <v>48</v>
      </c>
      <c r="R41" s="51" t="s">
        <v>51</v>
      </c>
      <c r="S41" s="48"/>
      <c r="T41" s="48"/>
      <c r="U41" s="48">
        <v>2</v>
      </c>
      <c r="V41" s="48">
        <v>2</v>
      </c>
      <c r="W41" s="48">
        <v>6</v>
      </c>
      <c r="X41" s="48">
        <v>6</v>
      </c>
      <c r="Y41" s="54" t="s">
        <v>92</v>
      </c>
      <c r="Z41" s="55">
        <f>IF(AND($M41="雇用", OR($R41="集中", $R41="期間内"),$N41&lt;&gt;"その他"),"担当開始日要追記",_xlfn.XLOOKUP($P41,プルダウン用!$S$3:$S$12,プルダウン用!T$3:T$12,"",0))</f>
        <v>46113</v>
      </c>
      <c r="AA41" s="55">
        <f>IF(AND($M41="雇用", OR($R41="集中", $R41="期間内"),$N41&lt;&gt;"その他"),"担当終了日要追記",_xlfn.XLOOKUP($P41,プルダウン用!$S$3:$S$12,プルダウン用!U$3:U$12,"",0))</f>
        <v>46477</v>
      </c>
      <c r="AB41" s="49" t="s">
        <v>196</v>
      </c>
      <c r="AC41" s="49" t="s">
        <v>33</v>
      </c>
      <c r="AD41" s="7"/>
      <c r="AE41" s="7"/>
      <c r="AF41" s="49"/>
      <c r="AG41" s="49" t="s">
        <v>236</v>
      </c>
      <c r="AH41" s="56" t="str">
        <f>_xlfn.XLOOKUP($AG41,プルダウン用!$AC$3:$AC$10,プルダウン用!AD$3:AD$10,"",0)</f>
        <v>―</v>
      </c>
      <c r="AI41" s="56" t="str">
        <f>_xlfn.XLOOKUP($AG41,プルダウン用!$AC$3:$AC$10,プルダウン用!AE$3:AE$10,"",0)</f>
        <v>―</v>
      </c>
      <c r="AJ41" s="57" t="str">
        <f>_xlfn.XLOOKUP($AG41,プルダウン用!$AC$3:$AC$10,プルダウン用!AF$3:AF$10,"",0)</f>
        <v>―</v>
      </c>
      <c r="AK41" s="63"/>
      <c r="AL41" s="53"/>
      <c r="AM41" s="49" t="s">
        <v>78</v>
      </c>
      <c r="AN41" s="69" t="str">
        <f>IF($AM41="謝金経費に同じ",_xlfn.XLOOKUP(AG41,プルダウン用!$AQ$3:$AQ$12,プルダウン用!$AR$3:$AR$12,"",0),_xlfn.XLOOKUP($AM41,プルダウン用!$AH$3:$AH$5,プルダウン用!$AI$3:$AI$5,""))</f>
        <v>学内非常勤講師</v>
      </c>
      <c r="AO41" s="56" t="str">
        <f>IF($AN41="学内非常勤講師",_xlfn.XLOOKUP($N41,プルダウン用!$AW$3:$AW$7,プルダウン用!AX$3:AX$7,"",0),_xlfn.XLOOKUP($AN41,プルダウン用!$AQ$3:$AQ$12,プルダウン用!AS$3:AS$12,"",0))</f>
        <v>100202</v>
      </c>
      <c r="AP41" s="56" t="str">
        <f>IF($AN41="学内非常勤講師",_xlfn.XLOOKUP($N41,プルダウン用!$AW$3:$AW$7,プルダウン用!AY$3:AY$7,"",0),_xlfn.XLOOKUP($AN41,プルダウン用!$AQ$3:$AQ$12,プルダウン用!AT$3:AT$12,"",0))</f>
        <v>0849071304</v>
      </c>
      <c r="AQ41" s="56" t="str">
        <f>IF($AN41="学内非常勤講師",_xlfn.XLOOKUP($N41,プルダウン用!$AW$3:$AW$7,プルダウン用!AZ$3:AZ$7,"",0),_xlfn.XLOOKUP($AN41,プルダウン用!$AQ$3:$AQ$12,プルダウン用!AU$3:AU$12,"",0))</f>
        <v>―</v>
      </c>
      <c r="AR41" s="7" t="s">
        <v>331</v>
      </c>
    </row>
    <row r="42" spans="2:44" s="8" customFormat="1" ht="39.950000000000003" customHeight="1" x14ac:dyDescent="0.15">
      <c r="B42" s="9" t="s">
        <v>315</v>
      </c>
    </row>
    <row r="43" spans="2:44" s="8" customFormat="1" ht="23.25" customHeight="1" x14ac:dyDescent="0.4">
      <c r="B43" s="12" t="s">
        <v>301</v>
      </c>
    </row>
    <row r="44" spans="2:44" s="8" customFormat="1" ht="23.25" customHeight="1" x14ac:dyDescent="0.4">
      <c r="B44" s="12" t="s">
        <v>300</v>
      </c>
      <c r="AN44" s="81" t="s">
        <v>332</v>
      </c>
    </row>
    <row r="45" spans="2:44" s="8" customFormat="1" ht="33.75" x14ac:dyDescent="0.4">
      <c r="B45" s="54">
        <v>9</v>
      </c>
      <c r="C45" s="64" t="s">
        <v>303</v>
      </c>
      <c r="D45" s="64" t="s">
        <v>304</v>
      </c>
      <c r="E45" s="52" t="s">
        <v>11</v>
      </c>
      <c r="F45" s="52" t="s">
        <v>194</v>
      </c>
      <c r="G45" s="52" t="s">
        <v>56</v>
      </c>
      <c r="H45" s="53"/>
      <c r="I45" s="51" t="s">
        <v>83</v>
      </c>
      <c r="J45" s="7" t="s">
        <v>299</v>
      </c>
      <c r="K45" s="7"/>
      <c r="L45" s="52" t="s">
        <v>19</v>
      </c>
      <c r="M45" s="52" t="s">
        <v>14</v>
      </c>
      <c r="N45" s="49" t="s">
        <v>43</v>
      </c>
      <c r="O45" s="7" t="s">
        <v>338</v>
      </c>
      <c r="P45" s="50" t="s">
        <v>58</v>
      </c>
      <c r="Q45" s="51" t="s">
        <v>48</v>
      </c>
      <c r="R45" s="51" t="s">
        <v>51</v>
      </c>
      <c r="S45" s="48">
        <v>4</v>
      </c>
      <c r="T45" s="48">
        <v>4</v>
      </c>
      <c r="U45" s="48"/>
      <c r="V45" s="48"/>
      <c r="W45" s="48"/>
      <c r="X45" s="48"/>
      <c r="Y45" s="54" t="s">
        <v>92</v>
      </c>
      <c r="Z45" s="55">
        <f>IF(AND($M45="雇用", OR($R45="集中", $R45="期間内"),$N45&lt;&gt;"その他"),"担当開始日要追記",_xlfn.XLOOKUP($P45,プルダウン用!$S$3:$S$12,プルダウン用!T$3:T$12,"",0))</f>
        <v>46113</v>
      </c>
      <c r="AA45" s="55">
        <f>IF(AND($M45="雇用", OR($R45="集中", $R45="期間内"),$N45&lt;&gt;"その他"),"担当終了日要追記",_xlfn.XLOOKUP($P45,プルダウン用!$S$3:$S$12,プルダウン用!U$3:U$12,"",0))</f>
        <v>46477</v>
      </c>
      <c r="AB45" s="49" t="s">
        <v>25</v>
      </c>
      <c r="AC45" s="49" t="s">
        <v>33</v>
      </c>
      <c r="AD45" s="7"/>
      <c r="AE45" s="7"/>
      <c r="AF45" s="49"/>
      <c r="AG45" s="49" t="s">
        <v>246</v>
      </c>
      <c r="AH45" s="56" t="str">
        <f>_xlfn.XLOOKUP($AG45,プルダウン用!$AC$3:$AC$10,プルダウン用!AD$3:AD$10,"",0)</f>
        <v>―</v>
      </c>
      <c r="AI45" s="56" t="str">
        <f>_xlfn.XLOOKUP($AG45,プルダウン用!$AC$3:$AC$10,プルダウン用!AE$3:AE$10,"",0)</f>
        <v>―</v>
      </c>
      <c r="AJ45" s="57" t="str">
        <f>_xlfn.XLOOKUP($AG45,プルダウン用!$AC$3:$AC$10,プルダウン用!AF$3:AF$10,"",0)</f>
        <v>―</v>
      </c>
      <c r="AK45" s="63"/>
      <c r="AL45" s="53"/>
      <c r="AM45" s="49" t="s">
        <v>79</v>
      </c>
      <c r="AN45" s="69" t="str">
        <f>IF($AM45="謝金経費に同じ",_xlfn.XLOOKUP(AG45,プルダウン用!$AQ$3:$AQ$12,プルダウン用!$AR$3:$AR$12,"",0),_xlfn.XLOOKUP($AM45,プルダウン用!$AH$3:$AH$5,プルダウン用!$AI$3:$AI$5,""))</f>
        <v>要上書き記入</v>
      </c>
      <c r="AO45" s="56" t="str">
        <f>IF($AN45="学内非常勤講師",_xlfn.XLOOKUP($N45,プルダウン用!$AW$3:$AW$7,プルダウン用!AX$3:AX$7,"",0),_xlfn.XLOOKUP($AN45,プルダウン用!$AQ$3:$AQ$12,プルダウン用!AS$3:AS$12,"",0))</f>
        <v>要上書き記入</v>
      </c>
      <c r="AP45" s="56" t="str">
        <f>IF($AN45="学内非常勤講師",_xlfn.XLOOKUP($N45,プルダウン用!$AW$3:$AW$7,プルダウン用!AY$3:AY$7,"",0),_xlfn.XLOOKUP($AN45,プルダウン用!$AQ$3:$AQ$12,プルダウン用!AT$3:AT$12,"",0))</f>
        <v>要上書き記入</v>
      </c>
      <c r="AQ45" s="56" t="str">
        <f>IF($AN45="学内非常勤講師",_xlfn.XLOOKUP($N45,プルダウン用!$AW$3:$AW$7,プルダウン用!AZ$3:AZ$7,"",0),_xlfn.XLOOKUP($AN45,プルダウン用!$AQ$3:$AQ$12,プルダウン用!AU$3:AU$12,"",0))</f>
        <v>要上書き記入</v>
      </c>
      <c r="AR45" s="7" t="s">
        <v>302</v>
      </c>
    </row>
    <row r="46" spans="2:44" s="8" customFormat="1" ht="23.25" customHeight="1" x14ac:dyDescent="0.4"/>
    <row r="47" spans="2:44" s="8" customFormat="1" ht="23.25" customHeight="1" x14ac:dyDescent="0.4"/>
    <row r="48" spans="2:44" ht="23.25" customHeight="1" x14ac:dyDescent="0.15">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row>
  </sheetData>
  <mergeCells count="49">
    <mergeCell ref="AA2:AD2"/>
    <mergeCell ref="AR9:AR10"/>
    <mergeCell ref="AG9:AG10"/>
    <mergeCell ref="AH9:AH10"/>
    <mergeCell ref="AI9:AI10"/>
    <mergeCell ref="AJ9:AJ10"/>
    <mergeCell ref="AK9:AK10"/>
    <mergeCell ref="AL9:AL10"/>
    <mergeCell ref="AM9:AM10"/>
    <mergeCell ref="AN9:AN10"/>
    <mergeCell ref="AO9:AO10"/>
    <mergeCell ref="AP9:AP10"/>
    <mergeCell ref="AA9:AA10"/>
    <mergeCell ref="AB9:AB10"/>
    <mergeCell ref="AC9:AC10"/>
    <mergeCell ref="AD9:AD10"/>
    <mergeCell ref="Q9:Q10"/>
    <mergeCell ref="R9:R10"/>
    <mergeCell ref="S9:X9"/>
    <mergeCell ref="Y9:Y10"/>
    <mergeCell ref="AQ9:AQ10"/>
    <mergeCell ref="AE9:AE10"/>
    <mergeCell ref="AF9:AF10"/>
    <mergeCell ref="L9:L10"/>
    <mergeCell ref="M9:M10"/>
    <mergeCell ref="N9:N10"/>
    <mergeCell ref="O9:O10"/>
    <mergeCell ref="P9:P10"/>
    <mergeCell ref="Y6:Z6"/>
    <mergeCell ref="S8:X8"/>
    <mergeCell ref="B9:B10"/>
    <mergeCell ref="C9:C10"/>
    <mergeCell ref="D9:D10"/>
    <mergeCell ref="E9:E10"/>
    <mergeCell ref="F9:F10"/>
    <mergeCell ref="G9:G10"/>
    <mergeCell ref="H9:H10"/>
    <mergeCell ref="I9:I10"/>
    <mergeCell ref="C6:H6"/>
    <mergeCell ref="K6:N6"/>
    <mergeCell ref="P6:R6"/>
    <mergeCell ref="Z9:Z10"/>
    <mergeCell ref="J9:J10"/>
    <mergeCell ref="K9:K10"/>
    <mergeCell ref="B2:K2"/>
    <mergeCell ref="P2:R2"/>
    <mergeCell ref="C4:G4"/>
    <mergeCell ref="H4:L4"/>
    <mergeCell ref="P4:U4"/>
  </mergeCells>
  <phoneticPr fontId="1"/>
  <conditionalFormatting sqref="S12 S15 S19 S23:S24 S28 S32:S33 S38:S39 S41 S45">
    <cfRule type="expression" dxfId="19" priority="2">
      <formula>$P12="Sセメ"</formula>
    </cfRule>
  </conditionalFormatting>
  <conditionalFormatting sqref="S12:T12 S15:T15 S19:T19 S23:T24 S28:T28 S32:T33 S38:T39 S41:T41 S45:T45">
    <cfRule type="expression" dxfId="18" priority="1">
      <formula>$P12="Sセメ・Aセメ"</formula>
    </cfRule>
  </conditionalFormatting>
  <conditionalFormatting sqref="T12 T15 T19 T23:T24 T28 T32:T33 T38:T39 T41 T45">
    <cfRule type="expression" dxfId="17" priority="3">
      <formula>$P12="Aセメ"</formula>
    </cfRule>
  </conditionalFormatting>
  <conditionalFormatting sqref="U12 U15 U19 U23:U24 U28 U32:U33 U38:U39 U41 U45">
    <cfRule type="expression" dxfId="16" priority="7">
      <formula>$P12="S1ターム"</formula>
    </cfRule>
  </conditionalFormatting>
  <conditionalFormatting sqref="U12:V12 U15:V15 U19:V19 U23:V24 U28:V28 U32:V33 U38:V39 U41:V41 U45:V45">
    <cfRule type="expression" dxfId="15" priority="5">
      <formula>$P12="S1・S2ターム"</formula>
    </cfRule>
  </conditionalFormatting>
  <conditionalFormatting sqref="U12:X12 U15:X15 U19:X19 U23:X24 U28:X28 U32:X33 U38:X39 U41:X41 U45:X45">
    <cfRule type="expression" dxfId="14" priority="4">
      <formula>$P12="S1・S2ターム、A1・A2ターム"</formula>
    </cfRule>
  </conditionalFormatting>
  <conditionalFormatting sqref="V12 V15 V19 V23:V24 V28 V32:V33 V38:V39 V41 V45">
    <cfRule type="expression" dxfId="13" priority="8">
      <formula>$P12="S2ターム"</formula>
    </cfRule>
  </conditionalFormatting>
  <conditionalFormatting sqref="W12 W15 W19 W23:W24 W28 W32:W33 W38:W39 W41 W45">
    <cfRule type="expression" dxfId="12" priority="9">
      <formula>$P12="A1ターム"</formula>
    </cfRule>
  </conditionalFormatting>
  <conditionalFormatting sqref="W12:X12 W15:X15 W19:X19 W23:X24 W28:X28 W32:X33 W38:X39 W41:X41 W45:X45">
    <cfRule type="expression" dxfId="11" priority="6">
      <formula>$P12="A1・A2ターム"</formula>
    </cfRule>
  </conditionalFormatting>
  <conditionalFormatting sqref="X12 X15 X19 X23:X24 X28 X32:X33 X38:X39 X41 X45">
    <cfRule type="expression" dxfId="10" priority="10">
      <formula>$P12="A2ターム"</formula>
    </cfRule>
  </conditionalFormatting>
  <hyperlinks>
    <hyperlink ref="AC6" r:id="rId1" xr:uid="{B821A014-1FC8-4A81-BE1B-9B1C2499D70F}"/>
    <hyperlink ref="AA2" r:id="rId2" display="https://www.c.u-tokyo.ac.jp/faculty/soumu/jinji/folder972/R8guide.html" xr:uid="{404BDA53-03C8-4530-BB15-1271829B5A72}"/>
  </hyperlinks>
  <pageMargins left="0.23622047244094491" right="0.23622047244094491" top="0.35433070866141736" bottom="0.35433070866141736" header="0.31496062992125984" footer="0.31496062992125984"/>
  <pageSetup paperSize="8" scale="46" fitToHeight="0" orientation="landscape" r:id="rId3"/>
  <extLst>
    <ext xmlns:x14="http://schemas.microsoft.com/office/spreadsheetml/2009/9/main" uri="{CCE6A557-97BC-4b89-ADB6-D9C93CAAB3DF}">
      <x14:dataValidations xmlns:xm="http://schemas.microsoft.com/office/excel/2006/main" count="19">
        <x14:dataValidation type="list" allowBlank="1" showInputMessage="1" showErrorMessage="1" xr:uid="{6E501B1C-9CEB-48B2-8BAA-537BA7B83898}">
          <x14:formula1>
            <xm:f>プルダウン用!$AC$3:$AC$10</xm:f>
          </x14:formula1>
          <xm:sqref>AG12 AG15 AG19 AG23:AG24 AG28 AG32:AG33 AG41 AG45 AG38:AG39</xm:sqref>
        </x14:dataValidation>
        <x14:dataValidation type="list" allowBlank="1" showInputMessage="1" showErrorMessage="1" xr:uid="{A260CB08-5651-4528-9997-4470D8533209}">
          <x14:formula1>
            <xm:f>プルダウン用!$K$3:$K$12</xm:f>
          </x14:formula1>
          <xm:sqref>AB12 AB15 AB19 AB23:AB24 AB28 AB32:AB33 AB41 AB45 AB38:AB39</xm:sqref>
        </x14:dataValidation>
        <x14:dataValidation type="list" allowBlank="1" showInputMessage="1" showErrorMessage="1" xr:uid="{9C946B47-1EAE-439F-BF6A-4ED35949B6B0}">
          <x14:formula1>
            <xm:f>プルダウン用!$AK$3:$AK$5</xm:f>
          </x14:formula1>
          <xm:sqref>I12 I15 I19 I23:I24 I28 I32:I33 I41 I45 I38:I39</xm:sqref>
        </x14:dataValidation>
        <x14:dataValidation type="list" allowBlank="1" showInputMessage="1" showErrorMessage="1" xr:uid="{82E9602B-268A-47E7-AFA4-DBDAF1A7DF5B}">
          <x14:formula1>
            <xm:f>プルダウン用!$G$3:$G$4</xm:f>
          </x14:formula1>
          <xm:sqref>M12 M15 M19 M23:M24 M28 M32:M33 M41 M45 M38:M39</xm:sqref>
        </x14:dataValidation>
        <x14:dataValidation type="list" allowBlank="1" showInputMessage="1" showErrorMessage="1" xr:uid="{5974F169-20A3-4910-BB43-6E41D13186D1}">
          <x14:formula1>
            <xm:f>プルダウン用!$C$3:$C$5</xm:f>
          </x14:formula1>
          <xm:sqref>E12 E15 E19 E23:E24 E28 E32:E33 E41 E45 E38:E39</xm:sqref>
        </x14:dataValidation>
        <x14:dataValidation type="list" allowBlank="1" showInputMessage="1" showErrorMessage="1" xr:uid="{4C566F7E-80FF-4A0D-A8F4-47F94A838AF1}">
          <x14:formula1>
            <xm:f>プルダウン用!$G$3:$G$5</xm:f>
          </x14:formula1>
          <xm:sqref>M12 M15 M19 M23:M24 M28 M32:M33 M41 M45 M38:M39</xm:sqref>
        </x14:dataValidation>
        <x14:dataValidation type="list" allowBlank="1" showInputMessage="1" showErrorMessage="1" xr:uid="{BED834DC-8343-4905-B985-3F021D00872D}">
          <x14:formula1>
            <xm:f>プルダウン用!$I$3:$I$4</xm:f>
          </x14:formula1>
          <xm:sqref>L12 L15 L19 L23:L24 L28 L32:L33 L41 L45 L38:L39</xm:sqref>
        </x14:dataValidation>
        <x14:dataValidation type="list" allowBlank="1" showInputMessage="1" showErrorMessage="1" xr:uid="{A70D3A6C-5456-4173-8B19-10142083CB4D}">
          <x14:formula1>
            <xm:f>プルダウン用!$E$3:$E$7</xm:f>
          </x14:formula1>
          <xm:sqref>N12 N15 N19 N23:N24 N28 N32:N33 N41 N45 N38:N39</xm:sqref>
        </x14:dataValidation>
        <x14:dataValidation type="list" allowBlank="1" showInputMessage="1" showErrorMessage="1" xr:uid="{C579E0DA-5260-45D2-B49D-ECB1BBDA57B6}">
          <x14:formula1>
            <xm:f>プルダウン用!$S$3:$S$12</xm:f>
          </x14:formula1>
          <xm:sqref>P12 P15 P19 P23:P24 P28 P32:P33 P41 P45 P38:P39</xm:sqref>
        </x14:dataValidation>
        <x14:dataValidation type="list" allowBlank="1" showInputMessage="1" showErrorMessage="1" xr:uid="{A5429079-3DF8-49E0-93BA-FAF834F67330}">
          <x14:formula1>
            <xm:f>プルダウン用!$W$3:$W$6</xm:f>
          </x14:formula1>
          <xm:sqref>Q12 Q15 Q19 Q23:Q24 Q28 Q32:Q33 Q41 Q45 Q38:Q39</xm:sqref>
        </x14:dataValidation>
        <x14:dataValidation type="list" allowBlank="1" showInputMessage="1" showErrorMessage="1" xr:uid="{98C4F93D-4A96-4B8D-A06E-98BD41B8F56A}">
          <x14:formula1>
            <xm:f>プルダウン用!$Y$3:$Y$6</xm:f>
          </x14:formula1>
          <xm:sqref>R12 R15 R19 R23:R24 R28 R32:R33 R41 R45 R38:R39</xm:sqref>
        </x14:dataValidation>
        <x14:dataValidation type="list" allowBlank="1" showInputMessage="1" showErrorMessage="1" xr:uid="{F925AC75-D7B4-43EA-B4BC-C298B4AA61E2}">
          <x14:formula1>
            <xm:f>プルダウン用!$Q$3:$Q$4</xm:f>
          </x14:formula1>
          <xm:sqref>AC12 AC15 AC19 AC23:AC24 AC28 AC32:AC33 AC41 AC45 AC38:AC39</xm:sqref>
        </x14:dataValidation>
        <x14:dataValidation type="list" allowBlank="1" showInputMessage="1" showErrorMessage="1" xr:uid="{B2A55F3E-514B-476F-8C50-3BAAB0BF0496}">
          <x14:formula1>
            <xm:f>プルダウン用!$M$3:$M$4</xm:f>
          </x14:formula1>
          <xm:sqref>AF12 AF15 AF19 AF23:AF24 AF28 AF32:AF33 AF41 AF45 AF38:AF39</xm:sqref>
        </x14:dataValidation>
        <x14:dataValidation type="list" allowBlank="1" showInputMessage="1" showErrorMessage="1" xr:uid="{1A2192EA-CF0F-4AF6-B364-8A14573D19E9}">
          <x14:formula1>
            <xm:f>プルダウン用!$O$3:$O$4</xm:f>
          </x14:formula1>
          <xm:sqref>AL12 AL15 AL19 AL23:AL24 AL28 AL32:AL33 AL41 AL45 AL38:AL39</xm:sqref>
        </x14:dataValidation>
        <x14:dataValidation type="list" allowBlank="1" showInputMessage="1" showErrorMessage="1" xr:uid="{825F5CC0-F66F-43EF-A629-2930C0C8E4F1}">
          <x14:formula1>
            <xm:f>プルダウン用!$AH$3:$AH$5</xm:f>
          </x14:formula1>
          <xm:sqref>AM12 AM15 AM19 AM23:AM24 AM28 AM32:AM33 AM41 AM45 AM38:AM39</xm:sqref>
        </x14:dataValidation>
        <x14:dataValidation type="list" allowBlank="1" showInputMessage="1" showErrorMessage="1" xr:uid="{9BC48B44-4770-45A5-BB49-046DE422B628}">
          <x14:formula1>
            <xm:f>プルダウン用!$AA$3:$AA$4</xm:f>
          </x14:formula1>
          <xm:sqref>G12 AK12 AK15 G15 G19 AK19 G23:G24 AK23:AK24 G28 AK28 AK32:AK33 G38:G39 G32:G33 AK41 G41 AK45 G45 AK38:AK39</xm:sqref>
        </x14:dataValidation>
        <x14:dataValidation type="list" allowBlank="1" showInputMessage="1" showErrorMessage="1" xr:uid="{9870FABC-D659-450A-9802-56B469EDF6EE}">
          <x14:formula1>
            <xm:f>プルダウン用!$AM$3:$AM$4</xm:f>
          </x14:formula1>
          <xm:sqref>H12 H15 H19 H23:H24 H28 H32:H33 H41 H45 H38:H39</xm:sqref>
        </x14:dataValidation>
        <x14:dataValidation type="list" allowBlank="1" showInputMessage="1" showErrorMessage="1" xr:uid="{7D7415DC-B836-4862-83F1-58AFE9B44D05}">
          <x14:formula1>
            <xm:f>プルダウン用!$BC$3:$BC$69</xm:f>
          </x14:formula1>
          <xm:sqref>H4:L4</xm:sqref>
        </x14:dataValidation>
        <x14:dataValidation type="list" allowBlank="1" showInputMessage="1" showErrorMessage="1" xr:uid="{33047AE3-C11A-4987-B4AC-5EF1BD517CC6}">
          <x14:formula1>
            <xm:f>プルダウン用!$AO$3:$AO$4</xm:f>
          </x14:formula1>
          <xm:sqref>F12 F15 F19 F23:F24 F28 F32:F33 F41 F45 F38:F39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B1EA-2092-4523-841A-5723EE951016}">
  <sheetPr>
    <tabColor theme="1"/>
  </sheetPr>
  <dimension ref="E2:K2"/>
  <sheetViews>
    <sheetView zoomScale="85" zoomScaleNormal="85" workbookViewId="0"/>
  </sheetViews>
  <sheetFormatPr defaultRowHeight="18.75" x14ac:dyDescent="0.4"/>
  <sheetData>
    <row r="2" spans="5:11" ht="19.5" x14ac:dyDescent="0.4">
      <c r="E2" s="75" t="s">
        <v>250</v>
      </c>
      <c r="F2" s="100" t="s">
        <v>326</v>
      </c>
      <c r="G2" s="101"/>
      <c r="H2" s="101"/>
      <c r="I2" s="101"/>
      <c r="J2" s="101"/>
      <c r="K2" s="102"/>
    </row>
  </sheetData>
  <mergeCells count="1">
    <mergeCell ref="F2:K2"/>
  </mergeCells>
  <phoneticPr fontId="1"/>
  <hyperlinks>
    <hyperlink ref="F2" r:id="rId1" display="https://www.c.u-tokyo.ac.jp/faculty/soumu/jinji/folder972/R8guide.html" xr:uid="{D5333793-ABA3-4A62-8FEE-6F264FFB231E}"/>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308A6-CD21-4EDC-A695-822A60CC7A9D}">
  <sheetPr>
    <tabColor theme="1"/>
    <pageSetUpPr fitToPage="1"/>
  </sheetPr>
  <dimension ref="B1:AS500"/>
  <sheetViews>
    <sheetView zoomScale="85" zoomScaleNormal="85" workbookViewId="0">
      <pane ySplit="10" topLeftCell="A11" activePane="bottomLeft" state="frozen"/>
      <selection pane="bottomLeft"/>
    </sheetView>
  </sheetViews>
  <sheetFormatPr defaultRowHeight="13.5" x14ac:dyDescent="0.15"/>
  <cols>
    <col min="1" max="2" width="3.75" style="9" customWidth="1"/>
    <col min="3" max="3" width="14" style="10" customWidth="1"/>
    <col min="4" max="4" width="15.125" style="10" customWidth="1"/>
    <col min="5" max="5" width="5.625" style="23" customWidth="1"/>
    <col min="6" max="6" width="4.875" style="23" bestFit="1" customWidth="1"/>
    <col min="7" max="7" width="4" style="22" customWidth="1"/>
    <col min="8" max="8" width="5.875" style="22" customWidth="1"/>
    <col min="9" max="9" width="4" style="12" customWidth="1"/>
    <col min="10" max="10" width="18.75" style="13" customWidth="1"/>
    <col min="11" max="11" width="10.625" style="23" customWidth="1"/>
    <col min="12" max="12" width="4.5" style="22" bestFit="1" customWidth="1"/>
    <col min="13" max="13" width="4.75" style="12" bestFit="1" customWidth="1"/>
    <col min="14" max="14" width="5.75" style="10" customWidth="1"/>
    <col min="15" max="15" width="21.25" style="13" customWidth="1"/>
    <col min="16" max="16" width="13.625" style="11" customWidth="1"/>
    <col min="17" max="17" width="8.5" style="12" customWidth="1"/>
    <col min="18" max="18" width="6.25" style="12" customWidth="1"/>
    <col min="19" max="24" width="3.125" style="10" customWidth="1"/>
    <col min="25" max="25" width="4.75" style="12" bestFit="1" customWidth="1"/>
    <col min="26" max="27" width="12.25" style="12" customWidth="1"/>
    <col min="28" max="28" width="15" style="13" customWidth="1"/>
    <col min="29" max="29" width="8.5" style="10" customWidth="1"/>
    <col min="30" max="30" width="19.25" style="13" customWidth="1"/>
    <col min="31" max="31" width="11.875" style="13" customWidth="1"/>
    <col min="32" max="32" width="5.875" style="10" customWidth="1"/>
    <col min="33" max="33" width="16.5" style="12" customWidth="1"/>
    <col min="34" max="34" width="11.625" style="19" bestFit="1" customWidth="1"/>
    <col min="35" max="35" width="12.625" style="19" customWidth="1"/>
    <col min="36" max="36" width="12.625" style="45" customWidth="1"/>
    <col min="37" max="37" width="4" style="60" customWidth="1"/>
    <col min="38" max="38" width="5.625" style="22" customWidth="1"/>
    <col min="39" max="39" width="13.875" style="12" bestFit="1" customWidth="1"/>
    <col min="40" max="40" width="16.5" style="70" customWidth="1"/>
    <col min="41" max="41" width="11.625" style="12" bestFit="1" customWidth="1"/>
    <col min="42" max="42" width="12.625" style="12" customWidth="1"/>
    <col min="43" max="43" width="12.625" style="45" customWidth="1"/>
    <col min="44" max="44" width="31.375" style="80" customWidth="1"/>
    <col min="45" max="16384" width="9" style="9"/>
  </cols>
  <sheetData>
    <row r="1" spans="2:45" x14ac:dyDescent="0.15">
      <c r="N1" s="13"/>
      <c r="P1" s="10"/>
      <c r="Q1" s="11"/>
      <c r="S1" s="12"/>
      <c r="Y1" s="10"/>
      <c r="AB1" s="12"/>
      <c r="AC1" s="12"/>
      <c r="AN1" s="12"/>
      <c r="AR1" s="13"/>
    </row>
    <row r="2" spans="2:45" ht="24" x14ac:dyDescent="0.4">
      <c r="B2" s="88" t="s">
        <v>0</v>
      </c>
      <c r="C2" s="88"/>
      <c r="D2" s="88"/>
      <c r="E2" s="88"/>
      <c r="F2" s="88"/>
      <c r="G2" s="88"/>
      <c r="H2" s="88"/>
      <c r="I2" s="88"/>
      <c r="J2" s="88"/>
      <c r="K2" s="88"/>
      <c r="L2" s="34"/>
      <c r="M2" s="34"/>
      <c r="O2" s="36" t="s">
        <v>98</v>
      </c>
      <c r="P2" s="97" t="s">
        <v>3</v>
      </c>
      <c r="Q2" s="97"/>
      <c r="R2" s="97"/>
      <c r="S2" s="12"/>
      <c r="Y2" s="10"/>
      <c r="Z2" s="75" t="s">
        <v>250</v>
      </c>
      <c r="AA2" s="100" t="s">
        <v>326</v>
      </c>
      <c r="AB2" s="101"/>
      <c r="AC2" s="101"/>
      <c r="AD2" s="102"/>
      <c r="AF2" s="13"/>
      <c r="AG2" s="13"/>
      <c r="AH2" s="13"/>
      <c r="AI2" s="13"/>
      <c r="AN2" s="12"/>
      <c r="AR2" s="13"/>
    </row>
    <row r="3" spans="2:45" s="14" customFormat="1" x14ac:dyDescent="0.15">
      <c r="C3" s="15"/>
      <c r="D3" s="15"/>
      <c r="E3" s="24"/>
      <c r="F3" s="24"/>
      <c r="G3" s="20"/>
      <c r="H3" s="35" t="s">
        <v>192</v>
      </c>
      <c r="I3" s="8"/>
      <c r="J3" s="16"/>
      <c r="K3" s="24"/>
      <c r="L3" s="20"/>
      <c r="M3" s="8"/>
      <c r="N3" s="16"/>
      <c r="O3" s="16"/>
      <c r="P3" s="10"/>
      <c r="Q3" s="17"/>
      <c r="R3" s="8"/>
      <c r="S3" s="8"/>
      <c r="T3" s="15"/>
      <c r="U3" s="15"/>
      <c r="V3" s="15"/>
      <c r="W3" s="15"/>
      <c r="X3" s="15"/>
      <c r="Y3" s="15"/>
      <c r="Z3" s="8"/>
      <c r="AA3" s="8"/>
      <c r="AB3" s="8"/>
      <c r="AC3" s="8"/>
      <c r="AD3" s="16"/>
      <c r="AE3" s="16"/>
      <c r="AF3" s="15"/>
      <c r="AG3" s="8"/>
      <c r="AH3" s="18"/>
      <c r="AI3" s="19"/>
      <c r="AJ3" s="45"/>
      <c r="AK3" s="60"/>
      <c r="AL3" s="22"/>
      <c r="AM3" s="12"/>
      <c r="AN3" s="12"/>
      <c r="AO3" s="12"/>
      <c r="AP3" s="12"/>
      <c r="AQ3" s="45"/>
      <c r="AR3" s="13"/>
      <c r="AS3" s="8"/>
    </row>
    <row r="4" spans="2:45" s="38" customFormat="1" ht="18.75" customHeight="1" x14ac:dyDescent="0.15">
      <c r="B4" s="66" t="str">
        <f>_xlfn.XLOOKUP(H4,プルダウン用!BC:BC,プルダウン用!BB:BB,"",0)&amp;""</f>
        <v/>
      </c>
      <c r="C4" s="89" t="s">
        <v>327</v>
      </c>
      <c r="D4" s="89"/>
      <c r="E4" s="89"/>
      <c r="F4" s="89"/>
      <c r="G4" s="89"/>
      <c r="H4" s="90"/>
      <c r="I4" s="90"/>
      <c r="J4" s="90"/>
      <c r="K4" s="90"/>
      <c r="L4" s="90"/>
      <c r="O4" s="37" t="s">
        <v>100</v>
      </c>
      <c r="P4" s="87"/>
      <c r="Q4" s="87"/>
      <c r="R4" s="87"/>
      <c r="S4" s="87"/>
      <c r="T4" s="87"/>
      <c r="U4" s="87"/>
      <c r="AF4" s="40"/>
      <c r="AH4" s="43"/>
      <c r="AI4" s="43"/>
      <c r="AJ4" s="46"/>
      <c r="AK4" s="61"/>
      <c r="AL4" s="44"/>
      <c r="AM4" s="41"/>
      <c r="AN4" s="41"/>
      <c r="AO4" s="41"/>
      <c r="AP4" s="41"/>
      <c r="AQ4" s="46"/>
      <c r="AR4" s="42"/>
    </row>
    <row r="5" spans="2:45" s="14" customFormat="1" ht="11.25" x14ac:dyDescent="0.15">
      <c r="C5" s="15"/>
      <c r="D5" s="15"/>
      <c r="E5" s="24"/>
      <c r="F5" s="24"/>
      <c r="G5" s="20"/>
      <c r="H5" s="20"/>
      <c r="I5" s="8"/>
      <c r="J5" s="16"/>
      <c r="K5" s="24"/>
      <c r="L5" s="20"/>
      <c r="M5" s="8"/>
      <c r="N5" s="16"/>
      <c r="O5" s="16"/>
      <c r="Q5" s="17"/>
      <c r="R5" s="8"/>
      <c r="S5" s="8"/>
      <c r="T5" s="15"/>
      <c r="U5" s="15"/>
      <c r="V5" s="15"/>
      <c r="W5" s="15"/>
      <c r="X5" s="15"/>
      <c r="Y5" s="15"/>
      <c r="Z5" s="8"/>
      <c r="AA5" s="8"/>
      <c r="AB5" s="8"/>
      <c r="AC5" s="8"/>
      <c r="AD5" s="16"/>
      <c r="AE5" s="16"/>
      <c r="AF5" s="15"/>
      <c r="AG5" s="8"/>
      <c r="AH5" s="18"/>
      <c r="AI5" s="18"/>
      <c r="AJ5" s="47"/>
      <c r="AK5" s="62"/>
      <c r="AL5" s="20"/>
      <c r="AM5" s="8"/>
      <c r="AN5" s="8"/>
      <c r="AO5" s="8"/>
      <c r="AP5" s="8"/>
      <c r="AQ5" s="47"/>
      <c r="AR5" s="16"/>
    </row>
    <row r="6" spans="2:45" s="14" customFormat="1" ht="17.25" x14ac:dyDescent="0.15">
      <c r="C6" s="86" t="s">
        <v>2</v>
      </c>
      <c r="D6" s="86"/>
      <c r="E6" s="86"/>
      <c r="F6" s="86"/>
      <c r="G6" s="86"/>
      <c r="H6" s="86"/>
      <c r="J6" s="37" t="s">
        <v>97</v>
      </c>
      <c r="K6" s="87" t="s">
        <v>1</v>
      </c>
      <c r="L6" s="87"/>
      <c r="M6" s="87"/>
      <c r="N6" s="87"/>
      <c r="O6" s="37" t="s">
        <v>99</v>
      </c>
      <c r="P6" s="87" t="s">
        <v>1</v>
      </c>
      <c r="Q6" s="87"/>
      <c r="R6" s="87"/>
      <c r="S6" s="67"/>
      <c r="T6" s="67"/>
      <c r="U6" s="67"/>
      <c r="V6" s="67"/>
      <c r="W6" s="67"/>
      <c r="X6" s="37" t="s">
        <v>4</v>
      </c>
      <c r="Y6" s="87" t="s">
        <v>1</v>
      </c>
      <c r="Z6" s="87"/>
      <c r="AA6" s="39"/>
      <c r="AB6" s="37" t="s">
        <v>5</v>
      </c>
      <c r="AC6" s="68" t="s">
        <v>1</v>
      </c>
      <c r="AD6" s="68"/>
      <c r="AE6" s="68"/>
      <c r="AF6" s="68"/>
      <c r="AG6" s="68"/>
      <c r="AH6" s="18"/>
      <c r="AI6" s="18"/>
      <c r="AJ6" s="47"/>
      <c r="AK6" s="62"/>
      <c r="AL6" s="20"/>
      <c r="AM6" s="8"/>
      <c r="AN6" s="8"/>
      <c r="AO6" s="8"/>
      <c r="AP6" s="8"/>
      <c r="AQ6" s="47"/>
      <c r="AR6" s="16"/>
    </row>
    <row r="7" spans="2:45" x14ac:dyDescent="0.15">
      <c r="E7" s="22"/>
      <c r="F7" s="22"/>
      <c r="G7" s="23"/>
      <c r="N7" s="13"/>
      <c r="P7" s="10"/>
      <c r="Q7" s="11"/>
      <c r="S7" s="12"/>
      <c r="Y7" s="10"/>
      <c r="AB7" s="12"/>
      <c r="AC7" s="12"/>
      <c r="AN7" s="12"/>
      <c r="AR7" s="13"/>
    </row>
    <row r="8" spans="2:45" s="24" customFormat="1" ht="15" customHeight="1" x14ac:dyDescent="0.4">
      <c r="B8" s="58" t="s">
        <v>86</v>
      </c>
      <c r="C8" s="21" t="s">
        <v>87</v>
      </c>
      <c r="D8" s="21" t="s">
        <v>87</v>
      </c>
      <c r="E8" s="53" t="s">
        <v>88</v>
      </c>
      <c r="F8" s="53" t="s">
        <v>88</v>
      </c>
      <c r="G8" s="53" t="s">
        <v>88</v>
      </c>
      <c r="H8" s="53" t="s">
        <v>88</v>
      </c>
      <c r="I8" s="53" t="s">
        <v>88</v>
      </c>
      <c r="J8" s="21" t="s">
        <v>87</v>
      </c>
      <c r="K8" s="21" t="s">
        <v>87</v>
      </c>
      <c r="L8" s="53" t="s">
        <v>88</v>
      </c>
      <c r="M8" s="53" t="s">
        <v>88</v>
      </c>
      <c r="N8" s="53" t="s">
        <v>88</v>
      </c>
      <c r="O8" s="21" t="s">
        <v>87</v>
      </c>
      <c r="P8" s="53" t="s">
        <v>88</v>
      </c>
      <c r="Q8" s="53" t="s">
        <v>88</v>
      </c>
      <c r="R8" s="53" t="s">
        <v>88</v>
      </c>
      <c r="S8" s="114" t="s">
        <v>87</v>
      </c>
      <c r="T8" s="115"/>
      <c r="U8" s="115"/>
      <c r="V8" s="115"/>
      <c r="W8" s="115"/>
      <c r="X8" s="116"/>
      <c r="Y8" s="58" t="s">
        <v>96</v>
      </c>
      <c r="Z8" s="58" t="s">
        <v>86</v>
      </c>
      <c r="AA8" s="58" t="s">
        <v>86</v>
      </c>
      <c r="AB8" s="53" t="s">
        <v>88</v>
      </c>
      <c r="AC8" s="53" t="s">
        <v>88</v>
      </c>
      <c r="AD8" s="21" t="s">
        <v>87</v>
      </c>
      <c r="AE8" s="21" t="s">
        <v>87</v>
      </c>
      <c r="AF8" s="53" t="s">
        <v>88</v>
      </c>
      <c r="AG8" s="53" t="s">
        <v>88</v>
      </c>
      <c r="AH8" s="58" t="s">
        <v>95</v>
      </c>
      <c r="AI8" s="58" t="s">
        <v>95</v>
      </c>
      <c r="AJ8" s="59" t="s">
        <v>95</v>
      </c>
      <c r="AK8" s="53" t="s">
        <v>88</v>
      </c>
      <c r="AL8" s="53" t="s">
        <v>88</v>
      </c>
      <c r="AM8" s="53" t="s">
        <v>88</v>
      </c>
      <c r="AN8" s="58" t="s">
        <v>95</v>
      </c>
      <c r="AO8" s="58" t="s">
        <v>95</v>
      </c>
      <c r="AP8" s="58" t="s">
        <v>95</v>
      </c>
      <c r="AQ8" s="59" t="s">
        <v>95</v>
      </c>
      <c r="AR8" s="21" t="s">
        <v>87</v>
      </c>
    </row>
    <row r="9" spans="2:45" s="6" customFormat="1" ht="23.25" customHeight="1" x14ac:dyDescent="0.15">
      <c r="B9" s="93" t="s">
        <v>85</v>
      </c>
      <c r="C9" s="98" t="s">
        <v>93</v>
      </c>
      <c r="D9" s="98" t="s">
        <v>94</v>
      </c>
      <c r="E9" s="108" t="s">
        <v>90</v>
      </c>
      <c r="F9" s="112" t="s">
        <v>197</v>
      </c>
      <c r="G9" s="112" t="s">
        <v>208</v>
      </c>
      <c r="H9" s="112" t="s">
        <v>209</v>
      </c>
      <c r="I9" s="112" t="s">
        <v>198</v>
      </c>
      <c r="J9" s="95" t="s">
        <v>212</v>
      </c>
      <c r="K9" s="95" t="s">
        <v>225</v>
      </c>
      <c r="L9" s="112" t="s">
        <v>199</v>
      </c>
      <c r="M9" s="112" t="s">
        <v>200</v>
      </c>
      <c r="N9" s="112" t="s">
        <v>217</v>
      </c>
      <c r="O9" s="95" t="s">
        <v>213</v>
      </c>
      <c r="P9" s="117" t="s">
        <v>218</v>
      </c>
      <c r="Q9" s="108" t="s">
        <v>219</v>
      </c>
      <c r="R9" s="108" t="s">
        <v>220</v>
      </c>
      <c r="S9" s="105" t="s">
        <v>221</v>
      </c>
      <c r="T9" s="106"/>
      <c r="U9" s="106"/>
      <c r="V9" s="106"/>
      <c r="W9" s="106"/>
      <c r="X9" s="107"/>
      <c r="Y9" s="93" t="s">
        <v>207</v>
      </c>
      <c r="Z9" s="95" t="s">
        <v>222</v>
      </c>
      <c r="AA9" s="95" t="s">
        <v>223</v>
      </c>
      <c r="AB9" s="98" t="s">
        <v>224</v>
      </c>
      <c r="AC9" s="95" t="s">
        <v>201</v>
      </c>
      <c r="AD9" s="95" t="s">
        <v>216</v>
      </c>
      <c r="AE9" s="95" t="s">
        <v>202</v>
      </c>
      <c r="AF9" s="110" t="s">
        <v>203</v>
      </c>
      <c r="AG9" s="95" t="s">
        <v>215</v>
      </c>
      <c r="AH9" s="103" t="s">
        <v>204</v>
      </c>
      <c r="AI9" s="103" t="s">
        <v>205</v>
      </c>
      <c r="AJ9" s="119" t="s">
        <v>206</v>
      </c>
      <c r="AK9" s="91" t="s">
        <v>210</v>
      </c>
      <c r="AL9" s="108" t="s">
        <v>211</v>
      </c>
      <c r="AM9" s="95" t="s">
        <v>328</v>
      </c>
      <c r="AN9" s="95" t="s">
        <v>232</v>
      </c>
      <c r="AO9" s="95" t="s">
        <v>233</v>
      </c>
      <c r="AP9" s="95" t="s">
        <v>234</v>
      </c>
      <c r="AQ9" s="119" t="s">
        <v>235</v>
      </c>
      <c r="AR9" s="95" t="s">
        <v>249</v>
      </c>
    </row>
    <row r="10" spans="2:45" s="6" customFormat="1" ht="81" customHeight="1" x14ac:dyDescent="0.15">
      <c r="B10" s="94"/>
      <c r="C10" s="99"/>
      <c r="D10" s="99"/>
      <c r="E10" s="109"/>
      <c r="F10" s="113"/>
      <c r="G10" s="113"/>
      <c r="H10" s="113"/>
      <c r="I10" s="113"/>
      <c r="J10" s="96"/>
      <c r="K10" s="96"/>
      <c r="L10" s="113"/>
      <c r="M10" s="113"/>
      <c r="N10" s="109"/>
      <c r="O10" s="96"/>
      <c r="P10" s="118"/>
      <c r="Q10" s="109"/>
      <c r="R10" s="109"/>
      <c r="S10" s="5" t="s">
        <v>37</v>
      </c>
      <c r="T10" s="5" t="s">
        <v>38</v>
      </c>
      <c r="U10" s="5" t="s">
        <v>39</v>
      </c>
      <c r="V10" s="5" t="s">
        <v>62</v>
      </c>
      <c r="W10" s="5" t="s">
        <v>41</v>
      </c>
      <c r="X10" s="5" t="s">
        <v>64</v>
      </c>
      <c r="Y10" s="94"/>
      <c r="Z10" s="96"/>
      <c r="AA10" s="96"/>
      <c r="AB10" s="99"/>
      <c r="AC10" s="96"/>
      <c r="AD10" s="96"/>
      <c r="AE10" s="96"/>
      <c r="AF10" s="111"/>
      <c r="AG10" s="96"/>
      <c r="AH10" s="104"/>
      <c r="AI10" s="104"/>
      <c r="AJ10" s="120"/>
      <c r="AK10" s="92"/>
      <c r="AL10" s="109"/>
      <c r="AM10" s="96"/>
      <c r="AN10" s="96"/>
      <c r="AO10" s="96"/>
      <c r="AP10" s="96"/>
      <c r="AQ10" s="120"/>
      <c r="AR10" s="96"/>
    </row>
    <row r="11" spans="2:45" s="8" customFormat="1" ht="24.95" customHeight="1" x14ac:dyDescent="0.4">
      <c r="B11" s="54">
        <v>1</v>
      </c>
      <c r="C11" s="64"/>
      <c r="D11" s="64"/>
      <c r="E11" s="52" t="s">
        <v>11</v>
      </c>
      <c r="F11" s="52" t="s">
        <v>194</v>
      </c>
      <c r="G11" s="52" t="s">
        <v>56</v>
      </c>
      <c r="H11" s="53" t="s">
        <v>89</v>
      </c>
      <c r="I11" s="51" t="s">
        <v>83</v>
      </c>
      <c r="J11" s="7"/>
      <c r="K11" s="7"/>
      <c r="L11" s="52" t="s">
        <v>19</v>
      </c>
      <c r="M11" s="52" t="s">
        <v>13</v>
      </c>
      <c r="N11" s="49" t="s">
        <v>43</v>
      </c>
      <c r="O11" s="7"/>
      <c r="P11" s="50" t="s">
        <v>58</v>
      </c>
      <c r="Q11" s="51" t="s">
        <v>48</v>
      </c>
      <c r="R11" s="51" t="s">
        <v>51</v>
      </c>
      <c r="S11" s="48"/>
      <c r="T11" s="48"/>
      <c r="U11" s="48"/>
      <c r="V11" s="48"/>
      <c r="W11" s="48"/>
      <c r="X11" s="48"/>
      <c r="Y11" s="54" t="s">
        <v>92</v>
      </c>
      <c r="Z11" s="55">
        <f>IF(AND($M11="雇用", OR($R11="集中", $R11="期間内"),$N11&lt;&gt;"その他"),"担当開始日要追記",_xlfn.XLOOKUP($P11,プルダウン用!$S$3:$S$12,プルダウン用!T$3:T$12,"",0))</f>
        <v>46113</v>
      </c>
      <c r="AA11" s="55">
        <f>IF(AND($M11="雇用", OR($R11="集中", $R11="期間内"),$N11&lt;&gt;"その他"),"担当終了日要追記",_xlfn.XLOOKUP($P11,プルダウン用!$S$3:$S$12,プルダウン用!U$3:U$12,"",0))</f>
        <v>46477</v>
      </c>
      <c r="AB11" s="49" t="s">
        <v>20</v>
      </c>
      <c r="AC11" s="49" t="s">
        <v>34</v>
      </c>
      <c r="AD11" s="7"/>
      <c r="AE11" s="7"/>
      <c r="AF11" s="49" t="s">
        <v>29</v>
      </c>
      <c r="AG11" s="49" t="s">
        <v>65</v>
      </c>
      <c r="AH11" s="56">
        <f>_xlfn.XLOOKUP($AG11,プルダウン用!$AC$3:$AC$10,プルダウン用!AD$3:AD$10,"",0)</f>
        <v>100202</v>
      </c>
      <c r="AI11" s="56" t="str">
        <f>_xlfn.XLOOKUP($AG11,プルダウン用!$AC$3:$AC$10,プルダウン用!AE$3:AE$10,"",0)</f>
        <v>0850011408</v>
      </c>
      <c r="AJ11" s="57" t="str">
        <f>_xlfn.XLOOKUP($AG11,プルダウン用!$AC$3:$AC$10,プルダウン用!AF$3:AF$10,"",0)</f>
        <v>―</v>
      </c>
      <c r="AK11" s="63" t="s">
        <v>56</v>
      </c>
      <c r="AL11" s="53" t="s">
        <v>31</v>
      </c>
      <c r="AM11" s="49" t="s">
        <v>78</v>
      </c>
      <c r="AN11" s="69" t="str">
        <f>IF($AM11="謝金経費に同じ",_xlfn.XLOOKUP(AG11,プルダウン用!$AQ$3:$AQ$12,プルダウン用!$AR$3:$AR$12,"",0),_xlfn.XLOOKUP($AM11,プルダウン用!$AH$3:$AH$5,プルダウン用!$AI$3:$AI$5,""))</f>
        <v>中央経費（教養・総文）</v>
      </c>
      <c r="AO11" s="56">
        <f>IF($AN11="学内非常勤講師",_xlfn.XLOOKUP($N11,プルダウン用!$AW$3:$AW$7,プルダウン用!AX$3:AX$7,"",0),_xlfn.XLOOKUP($AN11,プルダウン用!$AQ$3:$AQ$12,プルダウン用!AS$3:AS$12,"",0))</f>
        <v>100202</v>
      </c>
      <c r="AP11" s="56" t="str">
        <f>IF($AN11="学内非常勤講師",_xlfn.XLOOKUP($N11,プルダウン用!$AW$3:$AW$7,プルダウン用!AY$3:AY$7,"",0),_xlfn.XLOOKUP($AN11,プルダウン用!$AQ$3:$AQ$12,プルダウン用!AT$3:AT$12,"",0))</f>
        <v>0849071303</v>
      </c>
      <c r="AQ11" s="56" t="str">
        <f>IF($AN11="学内非常勤講師",_xlfn.XLOOKUP($N11,プルダウン用!$AW$3:$AW$7,プルダウン用!AZ$3:AZ$7,"",0),_xlfn.XLOOKUP($AN11,プルダウン用!$AQ$3:$AQ$12,プルダウン用!AU$3:AU$12,"",0))</f>
        <v>―</v>
      </c>
      <c r="AR11" s="79"/>
    </row>
    <row r="12" spans="2:45" s="8" customFormat="1" ht="23.25" customHeight="1" x14ac:dyDescent="0.4">
      <c r="B12" s="54" t="str">
        <f>IF(C12="","",ROW()-11)</f>
        <v/>
      </c>
      <c r="C12" s="64"/>
      <c r="D12" s="64"/>
      <c r="E12" s="52" t="s">
        <v>12</v>
      </c>
      <c r="F12" s="52" t="s">
        <v>195</v>
      </c>
      <c r="G12" s="52"/>
      <c r="H12" s="53"/>
      <c r="I12" s="51" t="s">
        <v>84</v>
      </c>
      <c r="J12" s="7"/>
      <c r="K12" s="7"/>
      <c r="L12" s="52" t="s">
        <v>18</v>
      </c>
      <c r="M12" s="52" t="s">
        <v>14</v>
      </c>
      <c r="N12" s="49" t="s">
        <v>44</v>
      </c>
      <c r="O12" s="7"/>
      <c r="P12" s="50" t="s">
        <v>59</v>
      </c>
      <c r="Q12" s="51" t="s">
        <v>49</v>
      </c>
      <c r="R12" s="51" t="s">
        <v>54</v>
      </c>
      <c r="S12" s="48"/>
      <c r="T12" s="48"/>
      <c r="U12" s="48"/>
      <c r="V12" s="48"/>
      <c r="W12" s="48"/>
      <c r="X12" s="48"/>
      <c r="Y12" s="54" t="s">
        <v>92</v>
      </c>
      <c r="Z12" s="55">
        <f>IF(AND($M12="雇用", OR($R12="集中", $R12="期間内"),$N12&lt;&gt;"その他"),"担当開始日要追記",_xlfn.XLOOKUP($P12,プルダウン用!$S$3:$S$12,プルダウン用!T$3:T$12,"",0))</f>
        <v>46113</v>
      </c>
      <c r="AA12" s="55">
        <f>IF(AND($M12="雇用", OR($R12="集中", $R12="期間内"),$N12&lt;&gt;"その他"),"担当終了日要追記",_xlfn.XLOOKUP($P12,プルダウン用!$S$3:$S$12,プルダウン用!U$3:U$12,"",0))</f>
        <v>46295</v>
      </c>
      <c r="AB12" s="49" t="s">
        <v>21</v>
      </c>
      <c r="AC12" s="49" t="s">
        <v>33</v>
      </c>
      <c r="AD12" s="7"/>
      <c r="AE12" s="7"/>
      <c r="AF12" s="49"/>
      <c r="AG12" s="49" t="s">
        <v>66</v>
      </c>
      <c r="AH12" s="56">
        <f>_xlfn.XLOOKUP($AG12,プルダウン用!$AC$3:$AC$10,プルダウン用!AD$3:AD$10,"",0)</f>
        <v>100202</v>
      </c>
      <c r="AI12" s="56">
        <f>_xlfn.XLOOKUP($AG12,プルダウン用!$AC$3:$AC$10,プルダウン用!AE$3:AE$10,"",0)</f>
        <v>1104010702</v>
      </c>
      <c r="AJ12" s="57" t="str">
        <f>_xlfn.XLOOKUP($AG12,プルダウン用!$AC$3:$AC$10,プルダウン用!AF$3:AF$10,"",0)</f>
        <v>―</v>
      </c>
      <c r="AK12" s="63"/>
      <c r="AL12" s="53"/>
      <c r="AM12" s="49" t="s">
        <v>78</v>
      </c>
      <c r="AN12" s="69" t="str">
        <f>IF($AM12="謝金経費に同じ",_xlfn.XLOOKUP(AG12,プルダウン用!$AQ$3:$AQ$12,プルダウン用!$AR$3:$AR$12,"",0),_xlfn.XLOOKUP($AM12,プルダウン用!$AH$3:$AH$5,プルダウン用!$AI$3:$AI$5,""))</f>
        <v>数理経費</v>
      </c>
      <c r="AO12" s="56">
        <f>IF($AN12="学内非常勤講師",_xlfn.XLOOKUP($N12,プルダウン用!$AW$3:$AW$7,プルダウン用!AX$3:AX$7,"",0),_xlfn.XLOOKUP($AN12,プルダウン用!$AQ$3:$AQ$12,プルダウン用!AS$3:AS$12,"",0))</f>
        <v>100202</v>
      </c>
      <c r="AP12" s="56">
        <f>IF($AN12="学内非常勤講師",_xlfn.XLOOKUP($N12,プルダウン用!$AW$3:$AW$7,プルダウン用!AY$3:AY$7,"",0),_xlfn.XLOOKUP($AN12,プルダウン用!$AQ$3:$AQ$12,プルダウン用!AT$3:AT$12,"",0))</f>
        <v>1104010702</v>
      </c>
      <c r="AQ12" s="56" t="str">
        <f>IF($AN12="学内非常勤講師",_xlfn.XLOOKUP($N12,プルダウン用!$AW$3:$AW$7,プルダウン用!AZ$3:AZ$7,"",0),_xlfn.XLOOKUP($AN12,プルダウン用!$AQ$3:$AQ$12,プルダウン用!AU$3:AU$12,"",0))</f>
        <v>―</v>
      </c>
      <c r="AR12" s="79"/>
    </row>
    <row r="13" spans="2:45" s="8" customFormat="1" ht="23.25" customHeight="1" x14ac:dyDescent="0.4">
      <c r="B13" s="54" t="str">
        <f t="shared" ref="B13:B76" si="0">IF(C13="","",ROW()-11)</f>
        <v/>
      </c>
      <c r="C13" s="64"/>
      <c r="D13" s="64"/>
      <c r="E13" s="52" t="s">
        <v>16</v>
      </c>
      <c r="F13" s="52"/>
      <c r="G13" s="52"/>
      <c r="H13" s="53"/>
      <c r="I13" s="51"/>
      <c r="J13" s="7"/>
      <c r="K13" s="7"/>
      <c r="L13" s="52"/>
      <c r="M13" s="52"/>
      <c r="N13" s="49" t="s">
        <v>45</v>
      </c>
      <c r="O13" s="7"/>
      <c r="P13" s="50" t="s">
        <v>60</v>
      </c>
      <c r="Q13" s="51" t="s">
        <v>50</v>
      </c>
      <c r="R13" s="51" t="s">
        <v>52</v>
      </c>
      <c r="S13" s="48"/>
      <c r="T13" s="48"/>
      <c r="U13" s="48"/>
      <c r="V13" s="48"/>
      <c r="W13" s="48"/>
      <c r="X13" s="48"/>
      <c r="Y13" s="54" t="s">
        <v>92</v>
      </c>
      <c r="Z13" s="55">
        <f>IF(AND($M13="雇用", OR($R13="集中", $R13="期間内"),$N13&lt;&gt;"その他"),"担当開始日要追記",_xlfn.XLOOKUP($P13,プルダウン用!$S$3:$S$12,プルダウン用!T$3:T$12,"",0))</f>
        <v>46296</v>
      </c>
      <c r="AA13" s="55">
        <f>IF(AND($M13="雇用", OR($R13="集中", $R13="期間内"),$N13&lt;&gt;"その他"),"担当終了日要追記",_xlfn.XLOOKUP($P13,プルダウン用!$S$3:$S$12,プルダウン用!U$3:U$12,"",0))</f>
        <v>46477</v>
      </c>
      <c r="AB13" s="49" t="s">
        <v>22</v>
      </c>
      <c r="AC13" s="49"/>
      <c r="AD13" s="7"/>
      <c r="AE13" s="7"/>
      <c r="AF13" s="49"/>
      <c r="AG13" s="49" t="s">
        <v>67</v>
      </c>
      <c r="AH13" s="56">
        <f>_xlfn.XLOOKUP($AG13,プルダウン用!$AC$3:$AC$10,プルダウン用!AD$3:AD$10,"",0)</f>
        <v>100202</v>
      </c>
      <c r="AI13" s="56" t="str">
        <f>_xlfn.XLOOKUP($AG13,プルダウン用!$AC$3:$AC$10,プルダウン用!AE$3:AE$10,"",0)</f>
        <v>085799GL08</v>
      </c>
      <c r="AJ13" s="57" t="str">
        <f>_xlfn.XLOOKUP($AG13,プルダウン用!$AC$3:$AC$10,プルダウン用!AF$3:AF$10,"",0)</f>
        <v>―</v>
      </c>
      <c r="AK13" s="63"/>
      <c r="AL13" s="53"/>
      <c r="AM13" s="49" t="s">
        <v>78</v>
      </c>
      <c r="AN13" s="69" t="str">
        <f>IF($AM13="謝金経費に同じ",_xlfn.XLOOKUP(AG13,プルダウン用!$AQ$3:$AQ$12,プルダウン用!$AR$3:$AR$12,"",0),_xlfn.XLOOKUP($AM13,プルダウン用!$AH$3:$AH$5,プルダウン用!$AI$3:$AI$5,""))</f>
        <v>PEAK経費</v>
      </c>
      <c r="AO13" s="56">
        <f>IF($AN13="学内非常勤講師",_xlfn.XLOOKUP($N13,プルダウン用!$AW$3:$AW$7,プルダウン用!AX$3:AX$7,"",0),_xlfn.XLOOKUP($AN13,プルダウン用!$AQ$3:$AQ$12,プルダウン用!AS$3:AS$12,"",0))</f>
        <v>100202</v>
      </c>
      <c r="AP13" s="56" t="str">
        <f>IF($AN13="学内非常勤講師",_xlfn.XLOOKUP($N13,プルダウン用!$AW$3:$AW$7,プルダウン用!AY$3:AY$7,"",0),_xlfn.XLOOKUP($AN13,プルダウン用!$AQ$3:$AQ$12,プルダウン用!AT$3:AT$12,"",0))</f>
        <v>085799GL08</v>
      </c>
      <c r="AQ13" s="56" t="str">
        <f>IF($AN13="学内非常勤講師",_xlfn.XLOOKUP($N13,プルダウン用!$AW$3:$AW$7,プルダウン用!AZ$3:AZ$7,"",0),_xlfn.XLOOKUP($AN13,プルダウン用!$AQ$3:$AQ$12,プルダウン用!AU$3:AU$12,"",0))</f>
        <v>―</v>
      </c>
      <c r="AR13" s="79"/>
    </row>
    <row r="14" spans="2:45" s="8" customFormat="1" ht="23.25" customHeight="1" x14ac:dyDescent="0.4">
      <c r="B14" s="54" t="str">
        <f t="shared" si="0"/>
        <v/>
      </c>
      <c r="C14" s="64"/>
      <c r="D14" s="64"/>
      <c r="E14" s="52"/>
      <c r="F14" s="52"/>
      <c r="G14" s="52"/>
      <c r="H14" s="53"/>
      <c r="I14" s="51"/>
      <c r="J14" s="7"/>
      <c r="K14" s="7"/>
      <c r="L14" s="52"/>
      <c r="M14" s="52"/>
      <c r="N14" s="49" t="s">
        <v>46</v>
      </c>
      <c r="O14" s="7"/>
      <c r="P14" s="50" t="s">
        <v>226</v>
      </c>
      <c r="Q14" s="51" t="s">
        <v>15</v>
      </c>
      <c r="R14" s="51" t="s">
        <v>55</v>
      </c>
      <c r="S14" s="48"/>
      <c r="T14" s="48"/>
      <c r="U14" s="48"/>
      <c r="V14" s="48"/>
      <c r="W14" s="48"/>
      <c r="X14" s="48"/>
      <c r="Y14" s="54" t="s">
        <v>92</v>
      </c>
      <c r="Z14" s="55">
        <f>IF(AND($M14="雇用", OR($R14="集中", $R14="期間内"),$N14&lt;&gt;"その他"),"担当開始日要追記",_xlfn.XLOOKUP($P14,プルダウン用!$S$3:$S$12,プルダウン用!T$3:T$12,"",0))</f>
        <v>46113</v>
      </c>
      <c r="AA14" s="55">
        <f>IF(AND($M14="雇用", OR($R14="集中", $R14="期間内"),$N14&lt;&gt;"その他"),"担当終了日要追記",_xlfn.XLOOKUP($P14,プルダウン用!$S$3:$S$12,プルダウン用!U$3:U$12,"",0))</f>
        <v>46477</v>
      </c>
      <c r="AB14" s="49" t="s">
        <v>237</v>
      </c>
      <c r="AC14" s="49"/>
      <c r="AD14" s="7"/>
      <c r="AE14" s="7"/>
      <c r="AF14" s="49"/>
      <c r="AG14" s="49" t="s">
        <v>72</v>
      </c>
      <c r="AH14" s="56">
        <f>_xlfn.XLOOKUP($AG14,プルダウン用!$AC$3:$AC$10,プルダウン用!AD$3:AD$10,"",0)</f>
        <v>100202</v>
      </c>
      <c r="AI14" s="56" t="str">
        <f>_xlfn.XLOOKUP($AG14,プルダウン用!$AC$3:$AC$10,プルダウン用!AE$3:AE$10,"",0)</f>
        <v>0850011421</v>
      </c>
      <c r="AJ14" s="57" t="str">
        <f>_xlfn.XLOOKUP($AG14,プルダウン用!$AC$3:$AC$10,プルダウン用!AF$3:AF$10,"",0)</f>
        <v>―</v>
      </c>
      <c r="AK14" s="63"/>
      <c r="AL14" s="53"/>
      <c r="AM14" s="49" t="s">
        <v>78</v>
      </c>
      <c r="AN14" s="69" t="str">
        <f>IF($AM14="謝金経費に同じ",_xlfn.XLOOKUP(AG14,プルダウン用!$AQ$3:$AQ$12,プルダウン用!$AR$3:$AR$12,"",0),_xlfn.XLOOKUP($AM14,プルダウン用!$AH$3:$AH$5,プルダウン用!$AI$3:$AI$5,""))</f>
        <v>ｸﾞﾛｰﾊﾞﾙ教育ｾﾝﾀｰ予算</v>
      </c>
      <c r="AO14" s="56">
        <f>IF($AN14="学内非常勤講師",_xlfn.XLOOKUP($N14,プルダウン用!$AW$3:$AW$7,プルダウン用!AX$3:AX$7,"",0),_xlfn.XLOOKUP($AN14,プルダウン用!$AQ$3:$AQ$12,プルダウン用!AS$3:AS$12,"",0))</f>
        <v>100202</v>
      </c>
      <c r="AP14" s="56" t="str">
        <f>IF($AN14="学内非常勤講師",_xlfn.XLOOKUP($N14,プルダウン用!$AW$3:$AW$7,プルダウン用!AY$3:AY$7,"",0),_xlfn.XLOOKUP($AN14,プルダウン用!$AQ$3:$AQ$12,プルダウン用!AT$3:AT$12,"",0))</f>
        <v>0850011421</v>
      </c>
      <c r="AQ14" s="56" t="str">
        <f>IF($AN14="学内非常勤講師",_xlfn.XLOOKUP($N14,プルダウン用!$AW$3:$AW$7,プルダウン用!AZ$3:AZ$7,"",0),_xlfn.XLOOKUP($AN14,プルダウン用!$AQ$3:$AQ$12,プルダウン用!AU$3:AU$12,"",0))</f>
        <v>―</v>
      </c>
      <c r="AR14" s="79"/>
    </row>
    <row r="15" spans="2:45" s="8" customFormat="1" ht="23.25" customHeight="1" x14ac:dyDescent="0.4">
      <c r="B15" s="54" t="str">
        <f t="shared" si="0"/>
        <v/>
      </c>
      <c r="C15" s="64"/>
      <c r="D15" s="64"/>
      <c r="E15" s="52"/>
      <c r="F15" s="52"/>
      <c r="G15" s="52"/>
      <c r="H15" s="53"/>
      <c r="I15" s="51"/>
      <c r="J15" s="7"/>
      <c r="K15" s="7"/>
      <c r="L15" s="52"/>
      <c r="M15" s="52"/>
      <c r="N15" s="49" t="s">
        <v>15</v>
      </c>
      <c r="O15" s="7"/>
      <c r="P15" s="50" t="s">
        <v>228</v>
      </c>
      <c r="Q15" s="51"/>
      <c r="R15" s="51" t="s">
        <v>15</v>
      </c>
      <c r="S15" s="48"/>
      <c r="T15" s="48"/>
      <c r="U15" s="48"/>
      <c r="V15" s="48"/>
      <c r="W15" s="48"/>
      <c r="X15" s="48"/>
      <c r="Y15" s="54" t="s">
        <v>92</v>
      </c>
      <c r="Z15" s="55">
        <f>IF(AND($M15="雇用", OR($R15="集中", $R15="期間内"),$N15&lt;&gt;"その他"),"担当開始日要追記",_xlfn.XLOOKUP($P15,プルダウン用!$S$3:$S$12,プルダウン用!T$3:T$12,"",0))</f>
        <v>46113</v>
      </c>
      <c r="AA15" s="55">
        <f>IF(AND($M15="雇用", OR($R15="集中", $R15="期間内"),$N15&lt;&gt;"その他"),"担当終了日要追記",_xlfn.XLOOKUP($P15,プルダウン用!$S$3:$S$12,プルダウン用!U$3:U$12,"",0))</f>
        <v>46295</v>
      </c>
      <c r="AB15" s="49" t="s">
        <v>214</v>
      </c>
      <c r="AC15" s="49"/>
      <c r="AD15" s="7"/>
      <c r="AE15" s="7"/>
      <c r="AF15" s="49"/>
      <c r="AG15" s="49" t="s">
        <v>75</v>
      </c>
      <c r="AH15" s="56" t="str">
        <f>_xlfn.XLOOKUP($AG15,プルダウン用!$AC$3:$AC$10,プルダウン用!AD$3:AD$10,"",0)</f>
        <v>要上書き記入</v>
      </c>
      <c r="AI15" s="56" t="str">
        <f>_xlfn.XLOOKUP($AG15,プルダウン用!$AC$3:$AC$10,プルダウン用!AE$3:AE$10,"",0)</f>
        <v>要上書き記入</v>
      </c>
      <c r="AJ15" s="57" t="str">
        <f>_xlfn.XLOOKUP($AG15,プルダウン用!$AC$3:$AC$10,プルダウン用!AF$3:AF$10,"",0)</f>
        <v>要上書き記入</v>
      </c>
      <c r="AK15" s="63"/>
      <c r="AL15" s="53"/>
      <c r="AM15" s="49" t="s">
        <v>78</v>
      </c>
      <c r="AN15" s="69" t="str">
        <f>IF($AM15="謝金経費に同じ",_xlfn.XLOOKUP(AG15,プルダウン用!$AQ$3:$AQ$12,プルダウン用!$AR$3:$AR$12,"",0),_xlfn.XLOOKUP($AM15,プルダウン用!$AH$3:$AH$5,プルダウン用!$AI$3:$AI$5,""))</f>
        <v>その他経費</v>
      </c>
      <c r="AO15" s="56" t="str">
        <f>IF($AN15="学内非常勤講師",_xlfn.XLOOKUP($N15,プルダウン用!$AW$3:$AW$7,プルダウン用!AX$3:AX$7,"",0),_xlfn.XLOOKUP($AN15,プルダウン用!$AQ$3:$AQ$12,プルダウン用!AS$3:AS$12,"",0))</f>
        <v>要上書き記入</v>
      </c>
      <c r="AP15" s="56" t="str">
        <f>IF($AN15="学内非常勤講師",_xlfn.XLOOKUP($N15,プルダウン用!$AW$3:$AW$7,プルダウン用!AY$3:AY$7,"",0),_xlfn.XLOOKUP($AN15,プルダウン用!$AQ$3:$AQ$12,プルダウン用!AT$3:AT$12,"",0))</f>
        <v>要上書き記入</v>
      </c>
      <c r="AQ15" s="56" t="str">
        <f>IF($AN15="学内非常勤講師",_xlfn.XLOOKUP($N15,プルダウン用!$AW$3:$AW$7,プルダウン用!AZ$3:AZ$7,"",0),_xlfn.XLOOKUP($AN15,プルダウン用!$AQ$3:$AQ$12,プルダウン用!AU$3:AU$12,"",0))</f>
        <v>要上書き記入</v>
      </c>
      <c r="AR15" s="79"/>
    </row>
    <row r="16" spans="2:45" s="8" customFormat="1" ht="23.25" customHeight="1" x14ac:dyDescent="0.4">
      <c r="B16" s="54" t="str">
        <f t="shared" si="0"/>
        <v/>
      </c>
      <c r="C16" s="64"/>
      <c r="D16" s="64"/>
      <c r="E16" s="52"/>
      <c r="F16" s="52"/>
      <c r="G16" s="52"/>
      <c r="H16" s="53"/>
      <c r="I16" s="51"/>
      <c r="J16" s="7"/>
      <c r="K16" s="7"/>
      <c r="L16" s="52"/>
      <c r="M16" s="52"/>
      <c r="N16" s="49"/>
      <c r="O16" s="7"/>
      <c r="P16" s="50" t="s">
        <v>230</v>
      </c>
      <c r="Q16" s="51"/>
      <c r="R16" s="51"/>
      <c r="S16" s="48"/>
      <c r="T16" s="48"/>
      <c r="U16" s="48"/>
      <c r="V16" s="48"/>
      <c r="W16" s="48"/>
      <c r="X16" s="48"/>
      <c r="Y16" s="54" t="s">
        <v>92</v>
      </c>
      <c r="Z16" s="55">
        <f>IF(AND($M16="雇用", OR($R16="集中", $R16="期間内"),$N16&lt;&gt;"その他"),"担当開始日要追記",_xlfn.XLOOKUP($P16,プルダウン用!$S$3:$S$12,プルダウン用!T$3:T$12,"",0))</f>
        <v>46296</v>
      </c>
      <c r="AA16" s="55">
        <f>IF(AND($M16="雇用", OR($R16="集中", $R16="期間内"),$N16&lt;&gt;"その他"),"担当終了日要追記",_xlfn.XLOOKUP($P16,プルダウン用!$S$3:$S$12,プルダウン用!U$3:U$12,"",0))</f>
        <v>46477</v>
      </c>
      <c r="AB16" s="49" t="s">
        <v>196</v>
      </c>
      <c r="AC16" s="49"/>
      <c r="AD16" s="7"/>
      <c r="AE16" s="7"/>
      <c r="AF16" s="49"/>
      <c r="AG16" s="49" t="s">
        <v>239</v>
      </c>
      <c r="AH16" s="56" t="str">
        <f>_xlfn.XLOOKUP($AG16,プルダウン用!$AC$3:$AC$10,プルダウン用!AD$3:AD$10,"",0)</f>
        <v>―</v>
      </c>
      <c r="AI16" s="56" t="str">
        <f>_xlfn.XLOOKUP($AG16,プルダウン用!$AC$3:$AC$10,プルダウン用!AE$3:AE$10,"",0)</f>
        <v>―</v>
      </c>
      <c r="AJ16" s="57" t="str">
        <f>_xlfn.XLOOKUP($AG16,プルダウン用!$AC$3:$AC$10,プルダウン用!AF$3:AF$10,"",0)</f>
        <v>―</v>
      </c>
      <c r="AK16" s="63"/>
      <c r="AL16" s="53"/>
      <c r="AM16" s="49" t="s">
        <v>78</v>
      </c>
      <c r="AN16" s="69" t="str">
        <f>IF($AM16="謝金経費に同じ",_xlfn.XLOOKUP(AG16,プルダウン用!$AQ$3:$AQ$12,プルダウン用!$AR$3:$AR$12,"",0),_xlfn.XLOOKUP($AM16,プルダウン用!$AH$3:$AH$5,プルダウン用!$AI$3:$AI$5,""))</f>
        <v>合併元負担</v>
      </c>
      <c r="AO16" s="56" t="str">
        <f>IF($AN16="学内非常勤講師",_xlfn.XLOOKUP($N16,プルダウン用!$AW$3:$AW$7,プルダウン用!AX$3:AX$7,"",0),_xlfn.XLOOKUP($AN16,プルダウン用!$AQ$3:$AQ$12,プルダウン用!AS$3:AS$12,"",0))</f>
        <v>―</v>
      </c>
      <c r="AP16" s="56" t="str">
        <f>IF($AN16="学内非常勤講師",_xlfn.XLOOKUP($N16,プルダウン用!$AW$3:$AW$7,プルダウン用!AY$3:AY$7,"",0),_xlfn.XLOOKUP($AN16,プルダウン用!$AQ$3:$AQ$12,プルダウン用!AT$3:AT$12,"",0))</f>
        <v>―</v>
      </c>
      <c r="AQ16" s="56" t="str">
        <f>IF($AN16="学内非常勤講師",_xlfn.XLOOKUP($N16,プルダウン用!$AW$3:$AW$7,プルダウン用!AZ$3:AZ$7,"",0),_xlfn.XLOOKUP($AN16,プルダウン用!$AQ$3:$AQ$12,プルダウン用!AU$3:AU$12,"",0))</f>
        <v>―</v>
      </c>
      <c r="AR16" s="79"/>
    </row>
    <row r="17" spans="2:44" s="8" customFormat="1" ht="23.25" customHeight="1" x14ac:dyDescent="0.4">
      <c r="B17" s="54" t="str">
        <f t="shared" si="0"/>
        <v/>
      </c>
      <c r="C17" s="64"/>
      <c r="D17" s="64"/>
      <c r="E17" s="52"/>
      <c r="F17" s="52"/>
      <c r="G17" s="52"/>
      <c r="H17" s="53"/>
      <c r="I17" s="51"/>
      <c r="J17" s="7"/>
      <c r="K17" s="7"/>
      <c r="L17" s="52"/>
      <c r="M17" s="52"/>
      <c r="N17" s="49"/>
      <c r="O17" s="7"/>
      <c r="P17" s="50" t="s">
        <v>61</v>
      </c>
      <c r="Q17" s="51"/>
      <c r="R17" s="51"/>
      <c r="S17" s="48"/>
      <c r="T17" s="48"/>
      <c r="U17" s="48"/>
      <c r="V17" s="48"/>
      <c r="W17" s="48"/>
      <c r="X17" s="48"/>
      <c r="Y17" s="54" t="s">
        <v>92</v>
      </c>
      <c r="Z17" s="55">
        <f>IF(AND($M17="雇用", OR($R17="集中", $R17="期間内"),$N17&lt;&gt;"その他"),"担当開始日要追記",_xlfn.XLOOKUP($P17,プルダウン用!$S$3:$S$12,プルダウン用!T$3:T$12,"",0))</f>
        <v>46113</v>
      </c>
      <c r="AA17" s="55">
        <f>IF(AND($M17="雇用", OR($R17="集中", $R17="期間内"),$N17&lt;&gt;"その他"),"担当終了日要追記",_xlfn.XLOOKUP($P17,プルダウン用!$S$3:$S$12,プルダウン用!U$3:U$12,"",0))</f>
        <v>46203</v>
      </c>
      <c r="AB17" s="49" t="s">
        <v>25</v>
      </c>
      <c r="AC17" s="49"/>
      <c r="AD17" s="7"/>
      <c r="AE17" s="7"/>
      <c r="AF17" s="49"/>
      <c r="AG17" s="49" t="s">
        <v>246</v>
      </c>
      <c r="AH17" s="56" t="str">
        <f>_xlfn.XLOOKUP($AG17,プルダウン用!$AC$3:$AC$10,プルダウン用!AD$3:AD$10,"",0)</f>
        <v>―</v>
      </c>
      <c r="AI17" s="56" t="str">
        <f>_xlfn.XLOOKUP($AG17,プルダウン用!$AC$3:$AC$10,プルダウン用!AE$3:AE$10,"",0)</f>
        <v>―</v>
      </c>
      <c r="AJ17" s="57" t="str">
        <f>_xlfn.XLOOKUP($AG17,プルダウン用!$AC$3:$AC$10,プルダウン用!AF$3:AF$10,"",0)</f>
        <v>―</v>
      </c>
      <c r="AK17" s="63"/>
      <c r="AL17" s="53"/>
      <c r="AM17" s="49" t="s">
        <v>78</v>
      </c>
      <c r="AN17" s="69" t="str">
        <f>IF($AM17="謝金経費に同じ",_xlfn.XLOOKUP(AG17,プルダウン用!$AQ$3:$AQ$12,プルダウン用!$AR$3:$AR$12,"",0),_xlfn.XLOOKUP($AM17,プルダウン用!$AH$3:$AH$5,プルダウン用!$AI$3:$AI$5,""))</f>
        <v>無給（本人辞退等）</v>
      </c>
      <c r="AO17" s="56" t="str">
        <f>IF($AN17="学内非常勤講師",_xlfn.XLOOKUP($N17,プルダウン用!$AW$3:$AW$7,プルダウン用!AX$3:AX$7,"",0),_xlfn.XLOOKUP($AN17,プルダウン用!$AQ$3:$AQ$12,プルダウン用!AS$3:AS$12,"",0))</f>
        <v>―</v>
      </c>
      <c r="AP17" s="56" t="str">
        <f>IF($AN17="学内非常勤講師",_xlfn.XLOOKUP($N17,プルダウン用!$AW$3:$AW$7,プルダウン用!AY$3:AY$7,"",0),_xlfn.XLOOKUP($AN17,プルダウン用!$AQ$3:$AQ$12,プルダウン用!AT$3:AT$12,"",0))</f>
        <v>―</v>
      </c>
      <c r="AQ17" s="56" t="str">
        <f>IF($AN17="学内非常勤講師",_xlfn.XLOOKUP($N17,プルダウン用!$AW$3:$AW$7,プルダウン用!AZ$3:AZ$7,"",0),_xlfn.XLOOKUP($AN17,プルダウン用!$AQ$3:$AQ$12,プルダウン用!AU$3:AU$12,"",0))</f>
        <v>―</v>
      </c>
      <c r="AR17" s="79"/>
    </row>
    <row r="18" spans="2:44" s="8" customFormat="1" ht="23.25" customHeight="1" x14ac:dyDescent="0.4">
      <c r="B18" s="54" t="str">
        <f t="shared" si="0"/>
        <v/>
      </c>
      <c r="C18" s="64"/>
      <c r="D18" s="64"/>
      <c r="E18" s="52"/>
      <c r="F18" s="52"/>
      <c r="G18" s="52"/>
      <c r="H18" s="53"/>
      <c r="I18" s="51"/>
      <c r="J18" s="7"/>
      <c r="K18" s="7"/>
      <c r="L18" s="52"/>
      <c r="M18" s="52"/>
      <c r="N18" s="49"/>
      <c r="O18" s="7"/>
      <c r="P18" s="50" t="s">
        <v>62</v>
      </c>
      <c r="Q18" s="51"/>
      <c r="R18" s="51"/>
      <c r="S18" s="48"/>
      <c r="T18" s="48"/>
      <c r="U18" s="48"/>
      <c r="V18" s="48"/>
      <c r="W18" s="48"/>
      <c r="X18" s="48"/>
      <c r="Y18" s="54" t="s">
        <v>92</v>
      </c>
      <c r="Z18" s="55">
        <f>IF(AND($M18="雇用", OR($R18="集中", $R18="期間内"),$N18&lt;&gt;"その他"),"担当開始日要追記",_xlfn.XLOOKUP($P18,プルダウン用!$S$3:$S$12,プルダウン用!T$3:T$12,"",0))</f>
        <v>46174</v>
      </c>
      <c r="AA18" s="55">
        <f>IF(AND($M18="雇用", OR($R18="集中", $R18="期間内"),$N18&lt;&gt;"その他"),"担当終了日要追記",_xlfn.XLOOKUP($P18,プルダウン用!$S$3:$S$12,プルダウン用!U$3:U$12,"",0))</f>
        <v>46295</v>
      </c>
      <c r="AB18" s="49" t="s">
        <v>23</v>
      </c>
      <c r="AC18" s="49"/>
      <c r="AD18" s="7"/>
      <c r="AE18" s="7"/>
      <c r="AF18" s="49"/>
      <c r="AG18" s="49"/>
      <c r="AH18" s="56" t="str">
        <f>_xlfn.XLOOKUP($AG18,プルダウン用!$AC$3:$AC$10,プルダウン用!AD$3:AD$10,"",0)</f>
        <v/>
      </c>
      <c r="AI18" s="56" t="str">
        <f>_xlfn.XLOOKUP($AG18,プルダウン用!$AC$3:$AC$10,プルダウン用!AE$3:AE$10,"",0)</f>
        <v/>
      </c>
      <c r="AJ18" s="57" t="str">
        <f>_xlfn.XLOOKUP($AG18,プルダウン用!$AC$3:$AC$10,プルダウン用!AF$3:AF$10,"",0)</f>
        <v/>
      </c>
      <c r="AK18" s="63"/>
      <c r="AL18" s="53"/>
      <c r="AM18" s="49" t="s">
        <v>79</v>
      </c>
      <c r="AN18" s="69" t="str">
        <f>IF($AM18="謝金経費に同じ",_xlfn.XLOOKUP(AG18,プルダウン用!$AQ$3:$AQ$12,プルダウン用!$AR$3:$AR$12,"",0),_xlfn.XLOOKUP($AM18,プルダウン用!$AH$3:$AH$5,プルダウン用!$AI$3:$AI$5,""))</f>
        <v>要上書き記入</v>
      </c>
      <c r="AO18" s="56" t="str">
        <f>IF($AN18="学内非常勤講師",_xlfn.XLOOKUP($N18,プルダウン用!$AW$3:$AW$7,プルダウン用!AX$3:AX$7,"",0),_xlfn.XLOOKUP($AN18,プルダウン用!$AQ$3:$AQ$12,プルダウン用!AS$3:AS$12,"",0))</f>
        <v>要上書き記入</v>
      </c>
      <c r="AP18" s="56" t="str">
        <f>IF($AN18="学内非常勤講師",_xlfn.XLOOKUP($N18,プルダウン用!$AW$3:$AW$7,プルダウン用!AY$3:AY$7,"",0),_xlfn.XLOOKUP($AN18,プルダウン用!$AQ$3:$AQ$12,プルダウン用!AT$3:AT$12,"",0))</f>
        <v>要上書き記入</v>
      </c>
      <c r="AQ18" s="56" t="str">
        <f>IF($AN18="学内非常勤講師",_xlfn.XLOOKUP($N18,プルダウン用!$AW$3:$AW$7,プルダウン用!AZ$3:AZ$7,"",0),_xlfn.XLOOKUP($AN18,プルダウン用!$AQ$3:$AQ$12,プルダウン用!AU$3:AU$12,"",0))</f>
        <v>要上書き記入</v>
      </c>
      <c r="AR18" s="79"/>
    </row>
    <row r="19" spans="2:44" s="8" customFormat="1" ht="23.25" customHeight="1" x14ac:dyDescent="0.4">
      <c r="B19" s="54" t="str">
        <f t="shared" si="0"/>
        <v/>
      </c>
      <c r="C19" s="64"/>
      <c r="D19" s="64"/>
      <c r="E19" s="52"/>
      <c r="F19" s="52"/>
      <c r="G19" s="52"/>
      <c r="H19" s="53"/>
      <c r="I19" s="51"/>
      <c r="J19" s="7"/>
      <c r="K19" s="7"/>
      <c r="L19" s="52"/>
      <c r="M19" s="52"/>
      <c r="N19" s="49"/>
      <c r="O19" s="7"/>
      <c r="P19" s="50" t="s">
        <v>63</v>
      </c>
      <c r="Q19" s="51"/>
      <c r="R19" s="51"/>
      <c r="S19" s="48"/>
      <c r="T19" s="48"/>
      <c r="U19" s="48"/>
      <c r="V19" s="48"/>
      <c r="W19" s="48"/>
      <c r="X19" s="48"/>
      <c r="Y19" s="54" t="s">
        <v>92</v>
      </c>
      <c r="Z19" s="55">
        <f>IF(AND($M19="雇用", OR($R19="集中", $R19="期間内"),$N19&lt;&gt;"その他"),"担当開始日要追記",_xlfn.XLOOKUP($P19,プルダウン用!$S$3:$S$12,プルダウン用!T$3:T$12,"",0))</f>
        <v>46296</v>
      </c>
      <c r="AA19" s="55">
        <f>IF(AND($M19="雇用", OR($R19="集中", $R19="期間内"),$N19&lt;&gt;"その他"),"担当終了日要追記",_xlfn.XLOOKUP($P19,プルダウン用!$S$3:$S$12,プルダウン用!U$3:U$12,"",0))</f>
        <v>46387</v>
      </c>
      <c r="AB19" s="49" t="s">
        <v>24</v>
      </c>
      <c r="AC19" s="49"/>
      <c r="AD19" s="7"/>
      <c r="AE19" s="7"/>
      <c r="AF19" s="49"/>
      <c r="AG19" s="49"/>
      <c r="AH19" s="56" t="str">
        <f>_xlfn.XLOOKUP($AG19,プルダウン用!$AC$3:$AC$10,プルダウン用!AD$3:AD$10,"",0)</f>
        <v/>
      </c>
      <c r="AI19" s="56" t="str">
        <f>_xlfn.XLOOKUP($AG19,プルダウン用!$AC$3:$AC$10,プルダウン用!AE$3:AE$10,"",0)</f>
        <v/>
      </c>
      <c r="AJ19" s="57" t="str">
        <f>_xlfn.XLOOKUP($AG19,プルダウン用!$AC$3:$AC$10,プルダウン用!AF$3:AF$10,"",0)</f>
        <v/>
      </c>
      <c r="AK19" s="63"/>
      <c r="AL19" s="53"/>
      <c r="AM19" s="49" t="s">
        <v>80</v>
      </c>
      <c r="AN19" s="69" t="str">
        <f>IF($AM19="謝金経費に同じ",_xlfn.XLOOKUP(AG19,プルダウン用!$AQ$3:$AQ$12,プルダウン用!$AR$3:$AR$12,"",0),_xlfn.XLOOKUP($AM19,プルダウン用!$AH$3:$AH$5,プルダウン用!$AI$3:$AI$5,""))</f>
        <v>交通費支給無し</v>
      </c>
      <c r="AO19" s="56" t="str">
        <f>IF($AN19="学内非常勤講師",_xlfn.XLOOKUP($N19,プルダウン用!$AW$3:$AW$7,プルダウン用!AX$3:AX$7,"",0),_xlfn.XLOOKUP($AN19,プルダウン用!$AQ$3:$AQ$12,プルダウン用!AS$3:AS$12,"",0))</f>
        <v>―</v>
      </c>
      <c r="AP19" s="56" t="str">
        <f>IF($AN19="学内非常勤講師",_xlfn.XLOOKUP($N19,プルダウン用!$AW$3:$AW$7,プルダウン用!AY$3:AY$7,"",0),_xlfn.XLOOKUP($AN19,プルダウン用!$AQ$3:$AQ$12,プルダウン用!AT$3:AT$12,"",0))</f>
        <v>―</v>
      </c>
      <c r="AQ19" s="56" t="str">
        <f>IF($AN19="学内非常勤講師",_xlfn.XLOOKUP($N19,プルダウン用!$AW$3:$AW$7,プルダウン用!AZ$3:AZ$7,"",0),_xlfn.XLOOKUP($AN19,プルダウン用!$AQ$3:$AQ$12,プルダウン用!AU$3:AU$12,"",0))</f>
        <v>―</v>
      </c>
      <c r="AR19" s="79"/>
    </row>
    <row r="20" spans="2:44" s="8" customFormat="1" ht="23.25" customHeight="1" x14ac:dyDescent="0.4">
      <c r="B20" s="54" t="str">
        <f t="shared" si="0"/>
        <v/>
      </c>
      <c r="C20" s="64"/>
      <c r="D20" s="64"/>
      <c r="E20" s="52"/>
      <c r="F20" s="52"/>
      <c r="G20" s="52"/>
      <c r="H20" s="53"/>
      <c r="I20" s="51"/>
      <c r="J20" s="7"/>
      <c r="K20" s="7"/>
      <c r="L20" s="52"/>
      <c r="M20" s="52"/>
      <c r="N20" s="49" t="s">
        <v>43</v>
      </c>
      <c r="O20" s="7"/>
      <c r="P20" s="50" t="s">
        <v>64</v>
      </c>
      <c r="Q20" s="51"/>
      <c r="R20" s="51"/>
      <c r="S20" s="48"/>
      <c r="T20" s="48"/>
      <c r="U20" s="48"/>
      <c r="V20" s="48"/>
      <c r="W20" s="48"/>
      <c r="X20" s="48"/>
      <c r="Y20" s="54" t="s">
        <v>92</v>
      </c>
      <c r="Z20" s="55">
        <f>IF(AND($M20="雇用", OR($R20="集中", $R20="期間内"),$N20&lt;&gt;"その他"),"担当開始日要追記",_xlfn.XLOOKUP($P20,プルダウン用!$S$3:$S$12,プルダウン用!T$3:T$12,"",0))</f>
        <v>46327</v>
      </c>
      <c r="AA20" s="55">
        <f>IF(AND($M20="雇用", OR($R20="集中", $R20="期間内"),$N20&lt;&gt;"その他"),"担当終了日要追記",_xlfn.XLOOKUP($P20,プルダウン用!$S$3:$S$12,プルダウン用!U$3:U$12,"",0))</f>
        <v>46477</v>
      </c>
      <c r="AB20" s="49" t="s">
        <v>15</v>
      </c>
      <c r="AC20" s="49"/>
      <c r="AD20" s="7"/>
      <c r="AE20" s="7"/>
      <c r="AF20" s="49"/>
      <c r="AG20" s="49" t="s">
        <v>236</v>
      </c>
      <c r="AH20" s="56" t="str">
        <f>_xlfn.XLOOKUP($AG20,プルダウン用!$AC$3:$AC$10,プルダウン用!AD$3:AD$10,"",0)</f>
        <v>―</v>
      </c>
      <c r="AI20" s="56" t="str">
        <f>_xlfn.XLOOKUP($AG20,プルダウン用!$AC$3:$AC$10,プルダウン用!AE$3:AE$10,"",0)</f>
        <v>―</v>
      </c>
      <c r="AJ20" s="57" t="str">
        <f>_xlfn.XLOOKUP($AG20,プルダウン用!$AC$3:$AC$10,プルダウン用!AF$3:AF$10,"",0)</f>
        <v>―</v>
      </c>
      <c r="AK20" s="63"/>
      <c r="AL20" s="53"/>
      <c r="AM20" s="49" t="s">
        <v>78</v>
      </c>
      <c r="AN20" s="69" t="str">
        <f>IF($AM20="謝金経費に同じ",_xlfn.XLOOKUP(AG20,プルダウン用!$AQ$3:$AQ$12,プルダウン用!$AR$3:$AR$12,"",0),_xlfn.XLOOKUP($AM20,プルダウン用!$AH$3:$AH$5,プルダウン用!$AI$3:$AI$5,""))</f>
        <v>学内非常勤講師</v>
      </c>
      <c r="AO20" s="56" t="str">
        <f>IF($AN20="学内非常勤講師",_xlfn.XLOOKUP($N20,プルダウン用!$AW$3:$AW$7,プルダウン用!AX$3:AX$7,"",0),_xlfn.XLOOKUP($AN20,プルダウン用!$AQ$3:$AQ$12,プルダウン用!AS$3:AS$12,"",0))</f>
        <v>100202</v>
      </c>
      <c r="AP20" s="56" t="str">
        <f>IF($AN20="学内非常勤講師",_xlfn.XLOOKUP($N20,プルダウン用!$AW$3:$AW$7,プルダウン用!AY$3:AY$7,"",0),_xlfn.XLOOKUP($AN20,プルダウン用!$AQ$3:$AQ$12,プルダウン用!AT$3:AT$12,"",0))</f>
        <v>0849071304</v>
      </c>
      <c r="AQ20" s="56" t="str">
        <f>IF($AN20="学内非常勤講師",_xlfn.XLOOKUP($N20,プルダウン用!$AW$3:$AW$7,プルダウン用!AZ$3:AZ$7,"",0),_xlfn.XLOOKUP($AN20,プルダウン用!$AQ$3:$AQ$12,プルダウン用!AU$3:AU$12,"",0))</f>
        <v>―</v>
      </c>
      <c r="AR20" s="79"/>
    </row>
    <row r="21" spans="2:44" s="8" customFormat="1" ht="23.25" customHeight="1" x14ac:dyDescent="0.4">
      <c r="B21" s="54" t="str">
        <f t="shared" si="0"/>
        <v/>
      </c>
      <c r="C21" s="64"/>
      <c r="D21" s="64"/>
      <c r="E21" s="52"/>
      <c r="F21" s="52"/>
      <c r="G21" s="52"/>
      <c r="H21" s="53"/>
      <c r="I21" s="51"/>
      <c r="J21" s="7"/>
      <c r="K21" s="7"/>
      <c r="L21" s="52"/>
      <c r="M21" s="52" t="s">
        <v>13</v>
      </c>
      <c r="N21" s="49" t="s">
        <v>44</v>
      </c>
      <c r="O21" s="7"/>
      <c r="P21" s="50"/>
      <c r="Q21" s="51"/>
      <c r="R21" s="51" t="s">
        <v>54</v>
      </c>
      <c r="S21" s="48"/>
      <c r="T21" s="48"/>
      <c r="U21" s="48"/>
      <c r="V21" s="48"/>
      <c r="W21" s="48"/>
      <c r="X21" s="48"/>
      <c r="Y21" s="54" t="s">
        <v>92</v>
      </c>
      <c r="Z21" s="55" t="str">
        <f>IF(AND($M21="雇用", OR($R21="集中", $R21="期間内"),$N21&lt;&gt;"その他"),"担当開始日要追記",_xlfn.XLOOKUP($P21,プルダウン用!$S$3:$S$12,プルダウン用!T$3:T$12,"",0))</f>
        <v>担当開始日要追記</v>
      </c>
      <c r="AA21" s="55" t="str">
        <f>IF(AND($M21="雇用", OR($R21="集中", $R21="期間内"),$N21&lt;&gt;"その他"),"担当終了日要追記",_xlfn.XLOOKUP($P21,プルダウン用!$S$3:$S$12,プルダウン用!U$3:U$12,"",0))</f>
        <v>担当終了日要追記</v>
      </c>
      <c r="AB21" s="49"/>
      <c r="AC21" s="49"/>
      <c r="AD21" s="7"/>
      <c r="AE21" s="7"/>
      <c r="AF21" s="49"/>
      <c r="AG21" s="49" t="s">
        <v>236</v>
      </c>
      <c r="AH21" s="56" t="str">
        <f>_xlfn.XLOOKUP($AG21,プルダウン用!$AC$3:$AC$10,プルダウン用!AD$3:AD$10,"",0)</f>
        <v>―</v>
      </c>
      <c r="AI21" s="56" t="str">
        <f>_xlfn.XLOOKUP($AG21,プルダウン用!$AC$3:$AC$10,プルダウン用!AE$3:AE$10,"",0)</f>
        <v>―</v>
      </c>
      <c r="AJ21" s="57" t="str">
        <f>_xlfn.XLOOKUP($AG21,プルダウン用!$AC$3:$AC$10,プルダウン用!AF$3:AF$10,"",0)</f>
        <v>―</v>
      </c>
      <c r="AK21" s="63"/>
      <c r="AL21" s="53"/>
      <c r="AM21" s="49" t="s">
        <v>78</v>
      </c>
      <c r="AN21" s="69" t="str">
        <f>IF($AM21="謝金経費に同じ",_xlfn.XLOOKUP(AG21,プルダウン用!$AQ$3:$AQ$12,プルダウン用!$AR$3:$AR$12,"",0),_xlfn.XLOOKUP($AM21,プルダウン用!$AH$3:$AH$5,プルダウン用!$AI$3:$AI$5,""))</f>
        <v>学内非常勤講師</v>
      </c>
      <c r="AO21" s="56" t="str">
        <f>IF($AN21="学内非常勤講師",_xlfn.XLOOKUP($N21,プルダウン用!$AW$3:$AW$7,プルダウン用!AX$3:AX$7,"",0),_xlfn.XLOOKUP($AN21,プルダウン用!$AQ$3:$AQ$12,プルダウン用!AS$3:AS$12,"",0))</f>
        <v>100202</v>
      </c>
      <c r="AP21" s="56" t="str">
        <f>IF($AN21="学内非常勤講師",_xlfn.XLOOKUP($N21,プルダウン用!$AW$3:$AW$7,プルダウン用!AY$3:AY$7,"",0),_xlfn.XLOOKUP($AN21,プルダウン用!$AQ$3:$AQ$12,プルダウン用!AT$3:AT$12,"",0))</f>
        <v>0849071304</v>
      </c>
      <c r="AQ21" s="56" t="str">
        <f>IF($AN21="学内非常勤講師",_xlfn.XLOOKUP($N21,プルダウン用!$AW$3:$AW$7,プルダウン用!AZ$3:AZ$7,"",0),_xlfn.XLOOKUP($AN21,プルダウン用!$AQ$3:$AQ$12,プルダウン用!AU$3:AU$12,"",0))</f>
        <v>―</v>
      </c>
      <c r="AR21" s="79"/>
    </row>
    <row r="22" spans="2:44" s="8" customFormat="1" ht="23.25" customHeight="1" x14ac:dyDescent="0.4">
      <c r="B22" s="54" t="str">
        <f t="shared" si="0"/>
        <v/>
      </c>
      <c r="C22" s="64"/>
      <c r="D22" s="64"/>
      <c r="E22" s="52"/>
      <c r="F22" s="52"/>
      <c r="G22" s="52"/>
      <c r="H22" s="53"/>
      <c r="I22" s="51"/>
      <c r="J22" s="7"/>
      <c r="K22" s="7"/>
      <c r="L22" s="52"/>
      <c r="M22" s="52" t="s">
        <v>13</v>
      </c>
      <c r="N22" s="49" t="s">
        <v>45</v>
      </c>
      <c r="O22" s="7"/>
      <c r="P22" s="50"/>
      <c r="Q22" s="51"/>
      <c r="R22" s="51" t="s">
        <v>52</v>
      </c>
      <c r="S22" s="48"/>
      <c r="T22" s="48"/>
      <c r="U22" s="48"/>
      <c r="V22" s="48"/>
      <c r="W22" s="48"/>
      <c r="X22" s="48"/>
      <c r="Y22" s="54" t="s">
        <v>92</v>
      </c>
      <c r="Z22" s="55" t="str">
        <f>IF(AND($M22="雇用", OR($R22="集中", $R22="期間内"),$N22&lt;&gt;"その他"),"担当開始日要追記",_xlfn.XLOOKUP($P22,プルダウン用!$S$3:$S$12,プルダウン用!T$3:T$12,"",0))</f>
        <v>担当開始日要追記</v>
      </c>
      <c r="AA22" s="55" t="str">
        <f>IF(AND($M22="雇用", OR($R22="集中", $R22="期間内"),$N22&lt;&gt;"その他"),"担当終了日要追記",_xlfn.XLOOKUP($P22,プルダウン用!$S$3:$S$12,プルダウン用!U$3:U$12,"",0))</f>
        <v>担当終了日要追記</v>
      </c>
      <c r="AB22" s="49"/>
      <c r="AC22" s="49"/>
      <c r="AD22" s="7"/>
      <c r="AE22" s="7"/>
      <c r="AF22" s="49"/>
      <c r="AG22" s="49" t="s">
        <v>236</v>
      </c>
      <c r="AH22" s="56" t="str">
        <f>_xlfn.XLOOKUP($AG22,プルダウン用!$AC$3:$AC$10,プルダウン用!AD$3:AD$10,"",0)</f>
        <v>―</v>
      </c>
      <c r="AI22" s="56" t="str">
        <f>_xlfn.XLOOKUP($AG22,プルダウン用!$AC$3:$AC$10,プルダウン用!AE$3:AE$10,"",0)</f>
        <v>―</v>
      </c>
      <c r="AJ22" s="57" t="str">
        <f>_xlfn.XLOOKUP($AG22,プルダウン用!$AC$3:$AC$10,プルダウン用!AF$3:AF$10,"",0)</f>
        <v>―</v>
      </c>
      <c r="AK22" s="63"/>
      <c r="AL22" s="53"/>
      <c r="AM22" s="49" t="s">
        <v>78</v>
      </c>
      <c r="AN22" s="69" t="str">
        <f>IF($AM22="謝金経費に同じ",_xlfn.XLOOKUP(AG22,プルダウン用!$AQ$3:$AQ$12,プルダウン用!$AR$3:$AR$12,"",0),_xlfn.XLOOKUP($AM22,プルダウン用!$AH$3:$AH$5,プルダウン用!$AI$3:$AI$5,""))</f>
        <v>学内非常勤講師</v>
      </c>
      <c r="AO22" s="56" t="str">
        <f>IF($AN22="学内非常勤講師",_xlfn.XLOOKUP($N22,プルダウン用!$AW$3:$AW$7,プルダウン用!AX$3:AX$7,"",0),_xlfn.XLOOKUP($AN22,プルダウン用!$AQ$3:$AQ$12,プルダウン用!AS$3:AS$12,"",0))</f>
        <v>100202</v>
      </c>
      <c r="AP22" s="56" t="str">
        <f>IF($AN22="学内非常勤講師",_xlfn.XLOOKUP($N22,プルダウン用!$AW$3:$AW$7,プルダウン用!AY$3:AY$7,"",0),_xlfn.XLOOKUP($AN22,プルダウン用!$AQ$3:$AQ$12,プルダウン用!AT$3:AT$12,"",0))</f>
        <v>0849071304</v>
      </c>
      <c r="AQ22" s="56" t="str">
        <f>IF($AN22="学内非常勤講師",_xlfn.XLOOKUP($N22,プルダウン用!$AW$3:$AW$7,プルダウン用!AZ$3:AZ$7,"",0),_xlfn.XLOOKUP($AN22,プルダウン用!$AQ$3:$AQ$12,プルダウン用!AU$3:AU$12,"",0))</f>
        <v>―</v>
      </c>
      <c r="AR22" s="79"/>
    </row>
    <row r="23" spans="2:44" s="8" customFormat="1" ht="23.25" customHeight="1" x14ac:dyDescent="0.4">
      <c r="B23" s="54" t="str">
        <f t="shared" si="0"/>
        <v/>
      </c>
      <c r="C23" s="64"/>
      <c r="D23" s="64"/>
      <c r="E23" s="52"/>
      <c r="F23" s="52"/>
      <c r="G23" s="52"/>
      <c r="H23" s="53"/>
      <c r="I23" s="51"/>
      <c r="J23" s="7"/>
      <c r="K23" s="7"/>
      <c r="L23" s="52"/>
      <c r="M23" s="52"/>
      <c r="N23" s="49" t="s">
        <v>46</v>
      </c>
      <c r="O23" s="7"/>
      <c r="P23" s="50"/>
      <c r="Q23" s="51"/>
      <c r="R23" s="51"/>
      <c r="S23" s="48"/>
      <c r="T23" s="48"/>
      <c r="U23" s="48"/>
      <c r="V23" s="48"/>
      <c r="W23" s="48"/>
      <c r="X23" s="48"/>
      <c r="Y23" s="54" t="s">
        <v>92</v>
      </c>
      <c r="Z23" s="55" t="str">
        <f>IF(AND($M23="雇用", OR($R23="集中", $R23="期間内"),$N23&lt;&gt;"その他"),"担当開始日要追記",_xlfn.XLOOKUP($P23,プルダウン用!$S$3:$S$12,プルダウン用!T$3:T$12,"",0))</f>
        <v/>
      </c>
      <c r="AA23" s="55" t="str">
        <f>IF(AND($M23="雇用", OR($R23="集中", $R23="期間内"),$N23&lt;&gt;"その他"),"担当終了日要追記",_xlfn.XLOOKUP($P23,プルダウン用!$S$3:$S$12,プルダウン用!U$3:U$12,"",0))</f>
        <v/>
      </c>
      <c r="AB23" s="49"/>
      <c r="AC23" s="49"/>
      <c r="AD23" s="7"/>
      <c r="AE23" s="7"/>
      <c r="AF23" s="49"/>
      <c r="AG23" s="49" t="s">
        <v>236</v>
      </c>
      <c r="AH23" s="56" t="str">
        <f>_xlfn.XLOOKUP($AG23,プルダウン用!$AC$3:$AC$10,プルダウン用!AD$3:AD$10,"",0)</f>
        <v>―</v>
      </c>
      <c r="AI23" s="56" t="str">
        <f>_xlfn.XLOOKUP($AG23,プルダウン用!$AC$3:$AC$10,プルダウン用!AE$3:AE$10,"",0)</f>
        <v>―</v>
      </c>
      <c r="AJ23" s="57" t="str">
        <f>_xlfn.XLOOKUP($AG23,プルダウン用!$AC$3:$AC$10,プルダウン用!AF$3:AF$10,"",0)</f>
        <v>―</v>
      </c>
      <c r="AK23" s="63"/>
      <c r="AL23" s="53"/>
      <c r="AM23" s="49" t="s">
        <v>78</v>
      </c>
      <c r="AN23" s="69" t="str">
        <f>IF($AM23="謝金経費に同じ",_xlfn.XLOOKUP(AG23,プルダウン用!$AQ$3:$AQ$12,プルダウン用!$AR$3:$AR$12,"",0),_xlfn.XLOOKUP($AM23,プルダウン用!$AH$3:$AH$5,プルダウン用!$AI$3:$AI$5,""))</f>
        <v>学内非常勤講師</v>
      </c>
      <c r="AO23" s="56" t="str">
        <f>IF($AN23="学内非常勤講師",_xlfn.XLOOKUP($N23,プルダウン用!$AW$3:$AW$7,プルダウン用!AX$3:AX$7,"",0),_xlfn.XLOOKUP($AN23,プルダウン用!$AQ$3:$AQ$12,プルダウン用!AS$3:AS$12,"",0))</f>
        <v>100202</v>
      </c>
      <c r="AP23" s="56" t="str">
        <f>IF($AN23="学内非常勤講師",_xlfn.XLOOKUP($N23,プルダウン用!$AW$3:$AW$7,プルダウン用!AY$3:AY$7,"",0),_xlfn.XLOOKUP($AN23,プルダウン用!$AQ$3:$AQ$12,プルダウン用!AT$3:AT$12,"",0))</f>
        <v>1104010702</v>
      </c>
      <c r="AQ23" s="56" t="str">
        <f>IF($AN23="学内非常勤講師",_xlfn.XLOOKUP($N23,プルダウン用!$AW$3:$AW$7,プルダウン用!AZ$3:AZ$7,"",0),_xlfn.XLOOKUP($AN23,プルダウン用!$AQ$3:$AQ$12,プルダウン用!AU$3:AU$12,"",0))</f>
        <v>―</v>
      </c>
      <c r="AR23" s="79"/>
    </row>
    <row r="24" spans="2:44" s="8" customFormat="1" ht="23.25" customHeight="1" x14ac:dyDescent="0.4">
      <c r="B24" s="54" t="str">
        <f t="shared" si="0"/>
        <v/>
      </c>
      <c r="C24" s="64"/>
      <c r="D24" s="64"/>
      <c r="E24" s="52"/>
      <c r="F24" s="52"/>
      <c r="G24" s="52"/>
      <c r="H24" s="53"/>
      <c r="I24" s="51"/>
      <c r="J24" s="7"/>
      <c r="K24" s="7"/>
      <c r="L24" s="52"/>
      <c r="M24" s="52"/>
      <c r="N24" s="49" t="s">
        <v>15</v>
      </c>
      <c r="O24" s="7"/>
      <c r="P24" s="50"/>
      <c r="Q24" s="51"/>
      <c r="R24" s="51"/>
      <c r="S24" s="48"/>
      <c r="T24" s="48"/>
      <c r="U24" s="48"/>
      <c r="V24" s="48"/>
      <c r="W24" s="48"/>
      <c r="X24" s="48"/>
      <c r="Y24" s="54" t="s">
        <v>92</v>
      </c>
      <c r="Z24" s="55" t="str">
        <f>IF(AND($M24="雇用", OR($R24="集中", $R24="期間内"),$N24&lt;&gt;"その他"),"担当開始日要追記",_xlfn.XLOOKUP($P24,プルダウン用!$S$3:$S$12,プルダウン用!T$3:T$12,"",0))</f>
        <v/>
      </c>
      <c r="AA24" s="55" t="str">
        <f>IF(AND($M24="雇用", OR($R24="集中", $R24="期間内"),$N24&lt;&gt;"その他"),"担当終了日要追記",_xlfn.XLOOKUP($P24,プルダウン用!$S$3:$S$12,プルダウン用!U$3:U$12,"",0))</f>
        <v/>
      </c>
      <c r="AB24" s="49"/>
      <c r="AC24" s="49"/>
      <c r="AD24" s="7"/>
      <c r="AE24" s="7"/>
      <c r="AF24" s="49"/>
      <c r="AG24" s="49" t="s">
        <v>236</v>
      </c>
      <c r="AH24" s="56" t="str">
        <f>_xlfn.XLOOKUP($AG24,プルダウン用!$AC$3:$AC$10,プルダウン用!AD$3:AD$10,"",0)</f>
        <v>―</v>
      </c>
      <c r="AI24" s="56" t="str">
        <f>_xlfn.XLOOKUP($AG24,プルダウン用!$AC$3:$AC$10,プルダウン用!AE$3:AE$10,"",0)</f>
        <v>―</v>
      </c>
      <c r="AJ24" s="57" t="str">
        <f>_xlfn.XLOOKUP($AG24,プルダウン用!$AC$3:$AC$10,プルダウン用!AF$3:AF$10,"",0)</f>
        <v>―</v>
      </c>
      <c r="AK24" s="63"/>
      <c r="AL24" s="53"/>
      <c r="AM24" s="49" t="s">
        <v>78</v>
      </c>
      <c r="AN24" s="69" t="str">
        <f>IF($AM24="謝金経費に同じ",_xlfn.XLOOKUP(AG24,プルダウン用!$AQ$3:$AQ$12,プルダウン用!$AR$3:$AR$12,"",0),_xlfn.XLOOKUP($AM24,プルダウン用!$AH$3:$AH$5,プルダウン用!$AI$3:$AI$5,""))</f>
        <v>学内非常勤講師</v>
      </c>
      <c r="AO24" s="56" t="str">
        <f>IF($AN24="学内非常勤講師",_xlfn.XLOOKUP($N24,プルダウン用!$AW$3:$AW$7,プルダウン用!AX$3:AX$7,"",0),_xlfn.XLOOKUP($AN24,プルダウン用!$AQ$3:$AQ$12,プルダウン用!AS$3:AS$12,"",0))</f>
        <v>要上書き記入</v>
      </c>
      <c r="AP24" s="56" t="str">
        <f>IF($AN24="学内非常勤講師",_xlfn.XLOOKUP($N24,プルダウン用!$AW$3:$AW$7,プルダウン用!AY$3:AY$7,"",0),_xlfn.XLOOKUP($AN24,プルダウン用!$AQ$3:$AQ$12,プルダウン用!AT$3:AT$12,"",0))</f>
        <v>要上書き記入</v>
      </c>
      <c r="AQ24" s="56" t="str">
        <f>IF($AN24="学内非常勤講師",_xlfn.XLOOKUP($N24,プルダウン用!$AW$3:$AW$7,プルダウン用!AZ$3:AZ$7,"",0),_xlfn.XLOOKUP($AN24,プルダウン用!$AQ$3:$AQ$12,プルダウン用!AU$3:AU$12,"",0))</f>
        <v>要上書き記入</v>
      </c>
      <c r="AR24" s="79"/>
    </row>
    <row r="25" spans="2:44" s="8" customFormat="1" ht="23.25" customHeight="1" x14ac:dyDescent="0.4">
      <c r="B25" s="54" t="str">
        <f t="shared" si="0"/>
        <v/>
      </c>
      <c r="C25" s="64"/>
      <c r="D25" s="64"/>
      <c r="E25" s="52"/>
      <c r="F25" s="52"/>
      <c r="G25" s="52"/>
      <c r="H25" s="53"/>
      <c r="I25" s="51"/>
      <c r="J25" s="7"/>
      <c r="K25" s="7"/>
      <c r="L25" s="52"/>
      <c r="M25" s="52"/>
      <c r="N25" s="49"/>
      <c r="O25" s="7"/>
      <c r="P25" s="50"/>
      <c r="Q25" s="51"/>
      <c r="R25" s="51"/>
      <c r="S25" s="48"/>
      <c r="T25" s="48"/>
      <c r="U25" s="48"/>
      <c r="V25" s="48"/>
      <c r="W25" s="48"/>
      <c r="X25" s="48"/>
      <c r="Y25" s="54" t="s">
        <v>92</v>
      </c>
      <c r="Z25" s="55" t="str">
        <f>IF(AND($M25="雇用", OR($R25="集中", $R25="期間内"),$N25&lt;&gt;"その他"),"担当開始日要追記",_xlfn.XLOOKUP($P25,プルダウン用!$S$3:$S$12,プルダウン用!T$3:T$12,"",0))</f>
        <v/>
      </c>
      <c r="AA25" s="55" t="str">
        <f>IF(AND($M25="雇用", OR($R25="集中", $R25="期間内"),$N25&lt;&gt;"その他"),"担当終了日要追記",_xlfn.XLOOKUP($P25,プルダウン用!$S$3:$S$12,プルダウン用!U$3:U$12,"",0))</f>
        <v/>
      </c>
      <c r="AB25" s="49"/>
      <c r="AC25" s="49"/>
      <c r="AD25" s="7"/>
      <c r="AE25" s="7"/>
      <c r="AF25" s="49"/>
      <c r="AG25" s="49"/>
      <c r="AH25" s="56" t="str">
        <f>_xlfn.XLOOKUP($AG25,プルダウン用!$AC$3:$AC$10,プルダウン用!AD$3:AD$10,"",0)</f>
        <v/>
      </c>
      <c r="AI25" s="56" t="str">
        <f>_xlfn.XLOOKUP($AG25,プルダウン用!$AC$3:$AC$10,プルダウン用!AE$3:AE$10,"",0)</f>
        <v/>
      </c>
      <c r="AJ25" s="57" t="str">
        <f>_xlfn.XLOOKUP($AG25,プルダウン用!$AC$3:$AC$10,プルダウン用!AF$3:AF$10,"",0)</f>
        <v/>
      </c>
      <c r="AK25" s="63"/>
      <c r="AL25" s="53"/>
      <c r="AM25" s="49"/>
      <c r="AN25" s="69" t="str">
        <f>IF($AM25="謝金経費に同じ",_xlfn.XLOOKUP(AG25,プルダウン用!$AQ$3:$AQ$12,プルダウン用!$AR$3:$AR$12,"",0),_xlfn.XLOOKUP($AM25,プルダウン用!$AH$3:$AH$5,プルダウン用!$AI$3:$AI$5,""))</f>
        <v/>
      </c>
      <c r="AO25" s="56" t="str">
        <f>IF($AN25="学内非常勤講師",_xlfn.XLOOKUP($N25,プルダウン用!$AW$3:$AW$7,プルダウン用!AX$3:AX$7,"",0),_xlfn.XLOOKUP($AN25,プルダウン用!$AQ$3:$AQ$12,プルダウン用!AS$3:AS$12,"",0))</f>
        <v/>
      </c>
      <c r="AP25" s="56" t="str">
        <f>IF($AN25="学内非常勤講師",_xlfn.XLOOKUP($N25,プルダウン用!$AW$3:$AW$7,プルダウン用!AY$3:AY$7,"",0),_xlfn.XLOOKUP($AN25,プルダウン用!$AQ$3:$AQ$12,プルダウン用!AT$3:AT$12,"",0))</f>
        <v/>
      </c>
      <c r="AQ25" s="56" t="str">
        <f>IF($AN25="学内非常勤講師",_xlfn.XLOOKUP($N25,プルダウン用!$AW$3:$AW$7,プルダウン用!AZ$3:AZ$7,"",0),_xlfn.XLOOKUP($AN25,プルダウン用!$AQ$3:$AQ$12,プルダウン用!AU$3:AU$12,"",0))</f>
        <v/>
      </c>
      <c r="AR25" s="79"/>
    </row>
    <row r="26" spans="2:44" s="8" customFormat="1" ht="23.25" customHeight="1" x14ac:dyDescent="0.4">
      <c r="B26" s="54" t="str">
        <f t="shared" si="0"/>
        <v/>
      </c>
      <c r="C26" s="64"/>
      <c r="D26" s="64"/>
      <c r="E26" s="52"/>
      <c r="F26" s="52"/>
      <c r="G26" s="52"/>
      <c r="H26" s="53"/>
      <c r="I26" s="51"/>
      <c r="J26" s="7"/>
      <c r="K26" s="7"/>
      <c r="L26" s="52"/>
      <c r="M26" s="52"/>
      <c r="N26" s="49"/>
      <c r="O26" s="7"/>
      <c r="P26" s="50"/>
      <c r="Q26" s="51"/>
      <c r="R26" s="51"/>
      <c r="S26" s="48"/>
      <c r="T26" s="48"/>
      <c r="U26" s="48"/>
      <c r="V26" s="48"/>
      <c r="W26" s="48"/>
      <c r="X26" s="48"/>
      <c r="Y26" s="54" t="s">
        <v>92</v>
      </c>
      <c r="Z26" s="55" t="str">
        <f>IF(AND($M26="雇用", OR($R26="集中", $R26="期間内"),$N26&lt;&gt;"その他"),"担当開始日要追記",_xlfn.XLOOKUP($P26,プルダウン用!$S$3:$S$12,プルダウン用!T$3:T$12,"",0))</f>
        <v/>
      </c>
      <c r="AA26" s="55" t="str">
        <f>IF(AND($M26="雇用", OR($R26="集中", $R26="期間内"),$N26&lt;&gt;"その他"),"担当終了日要追記",_xlfn.XLOOKUP($P26,プルダウン用!$S$3:$S$12,プルダウン用!U$3:U$12,"",0))</f>
        <v/>
      </c>
      <c r="AB26" s="49"/>
      <c r="AC26" s="49"/>
      <c r="AD26" s="7"/>
      <c r="AE26" s="7"/>
      <c r="AF26" s="49"/>
      <c r="AG26" s="49"/>
      <c r="AH26" s="56" t="str">
        <f>_xlfn.XLOOKUP($AG26,プルダウン用!$AC$3:$AC$10,プルダウン用!AD$3:AD$10,"",0)</f>
        <v/>
      </c>
      <c r="AI26" s="56" t="str">
        <f>_xlfn.XLOOKUP($AG26,プルダウン用!$AC$3:$AC$10,プルダウン用!AE$3:AE$10,"",0)</f>
        <v/>
      </c>
      <c r="AJ26" s="57" t="str">
        <f>_xlfn.XLOOKUP($AG26,プルダウン用!$AC$3:$AC$10,プルダウン用!AF$3:AF$10,"",0)</f>
        <v/>
      </c>
      <c r="AK26" s="63"/>
      <c r="AL26" s="53"/>
      <c r="AM26" s="49"/>
      <c r="AN26" s="69" t="str">
        <f>IF($AM26="謝金経費に同じ",_xlfn.XLOOKUP(AG26,プルダウン用!$AQ$3:$AQ$12,プルダウン用!$AR$3:$AR$12,"",0),_xlfn.XLOOKUP($AM26,プルダウン用!$AH$3:$AH$5,プルダウン用!$AI$3:$AI$5,""))</f>
        <v/>
      </c>
      <c r="AO26" s="56" t="str">
        <f>IF($AN26="学内非常勤講師",_xlfn.XLOOKUP($N26,プルダウン用!$AW$3:$AW$7,プルダウン用!AX$3:AX$7,"",0),_xlfn.XLOOKUP($AN26,プルダウン用!$AQ$3:$AQ$12,プルダウン用!AS$3:AS$12,"",0))</f>
        <v/>
      </c>
      <c r="AP26" s="56" t="str">
        <f>IF($AN26="学内非常勤講師",_xlfn.XLOOKUP($N26,プルダウン用!$AW$3:$AW$7,プルダウン用!AY$3:AY$7,"",0),_xlfn.XLOOKUP($AN26,プルダウン用!$AQ$3:$AQ$12,プルダウン用!AT$3:AT$12,"",0))</f>
        <v/>
      </c>
      <c r="AQ26" s="56" t="str">
        <f>IF($AN26="学内非常勤講師",_xlfn.XLOOKUP($N26,プルダウン用!$AW$3:$AW$7,プルダウン用!AZ$3:AZ$7,"",0),_xlfn.XLOOKUP($AN26,プルダウン用!$AQ$3:$AQ$12,プルダウン用!AU$3:AU$12,"",0))</f>
        <v/>
      </c>
      <c r="AR26" s="79"/>
    </row>
    <row r="27" spans="2:44" s="8" customFormat="1" ht="23.25" customHeight="1" x14ac:dyDescent="0.4">
      <c r="B27" s="54" t="str">
        <f t="shared" si="0"/>
        <v/>
      </c>
      <c r="C27" s="64"/>
      <c r="D27" s="64"/>
      <c r="E27" s="52"/>
      <c r="F27" s="52"/>
      <c r="G27" s="52"/>
      <c r="H27" s="53"/>
      <c r="I27" s="51"/>
      <c r="J27" s="7"/>
      <c r="K27" s="7"/>
      <c r="L27" s="52"/>
      <c r="M27" s="52"/>
      <c r="N27" s="49"/>
      <c r="O27" s="7"/>
      <c r="P27" s="50"/>
      <c r="Q27" s="51"/>
      <c r="R27" s="51"/>
      <c r="S27" s="48"/>
      <c r="T27" s="48"/>
      <c r="U27" s="48"/>
      <c r="V27" s="48"/>
      <c r="W27" s="48"/>
      <c r="X27" s="48"/>
      <c r="Y27" s="54" t="s">
        <v>92</v>
      </c>
      <c r="Z27" s="55" t="str">
        <f>IF(AND($M27="雇用", OR($R27="集中", $R27="期間内"),$N27&lt;&gt;"その他"),"担当開始日要追記",_xlfn.XLOOKUP($P27,プルダウン用!$S$3:$S$12,プルダウン用!T$3:T$12,"",0))</f>
        <v/>
      </c>
      <c r="AA27" s="55" t="str">
        <f>IF(AND($M27="雇用", OR($R27="集中", $R27="期間内"),$N27&lt;&gt;"その他"),"担当終了日要追記",_xlfn.XLOOKUP($P27,プルダウン用!$S$3:$S$12,プルダウン用!U$3:U$12,"",0))</f>
        <v/>
      </c>
      <c r="AB27" s="49"/>
      <c r="AC27" s="49"/>
      <c r="AD27" s="7"/>
      <c r="AE27" s="7"/>
      <c r="AF27" s="49"/>
      <c r="AG27" s="49"/>
      <c r="AH27" s="56" t="str">
        <f>_xlfn.XLOOKUP($AG27,プルダウン用!$AC$3:$AC$10,プルダウン用!AD$3:AD$10,"",0)</f>
        <v/>
      </c>
      <c r="AI27" s="56" t="str">
        <f>_xlfn.XLOOKUP($AG27,プルダウン用!$AC$3:$AC$10,プルダウン用!AE$3:AE$10,"",0)</f>
        <v/>
      </c>
      <c r="AJ27" s="57" t="str">
        <f>_xlfn.XLOOKUP($AG27,プルダウン用!$AC$3:$AC$10,プルダウン用!AF$3:AF$10,"",0)</f>
        <v/>
      </c>
      <c r="AK27" s="63"/>
      <c r="AL27" s="53"/>
      <c r="AM27" s="49"/>
      <c r="AN27" s="69" t="str">
        <f>IF($AM27="謝金経費に同じ",_xlfn.XLOOKUP(AG27,プルダウン用!$AQ$3:$AQ$12,プルダウン用!$AR$3:$AR$12,"",0),_xlfn.XLOOKUP($AM27,プルダウン用!$AH$3:$AH$5,プルダウン用!$AI$3:$AI$5,""))</f>
        <v/>
      </c>
      <c r="AO27" s="56" t="str">
        <f>IF($AN27="学内非常勤講師",_xlfn.XLOOKUP($N27,プルダウン用!$AW$3:$AW$7,プルダウン用!AX$3:AX$7,"",0),_xlfn.XLOOKUP($AN27,プルダウン用!$AQ$3:$AQ$12,プルダウン用!AS$3:AS$12,"",0))</f>
        <v/>
      </c>
      <c r="AP27" s="56" t="str">
        <f>IF($AN27="学内非常勤講師",_xlfn.XLOOKUP($N27,プルダウン用!$AW$3:$AW$7,プルダウン用!AY$3:AY$7,"",0),_xlfn.XLOOKUP($AN27,プルダウン用!$AQ$3:$AQ$12,プルダウン用!AT$3:AT$12,"",0))</f>
        <v/>
      </c>
      <c r="AQ27" s="56" t="str">
        <f>IF($AN27="学内非常勤講師",_xlfn.XLOOKUP($N27,プルダウン用!$AW$3:$AW$7,プルダウン用!AZ$3:AZ$7,"",0),_xlfn.XLOOKUP($AN27,プルダウン用!$AQ$3:$AQ$12,プルダウン用!AU$3:AU$12,"",0))</f>
        <v/>
      </c>
      <c r="AR27" s="79"/>
    </row>
    <row r="28" spans="2:44" s="8" customFormat="1" ht="23.25" customHeight="1" x14ac:dyDescent="0.4">
      <c r="B28" s="54" t="str">
        <f t="shared" si="0"/>
        <v/>
      </c>
      <c r="C28" s="64"/>
      <c r="D28" s="64"/>
      <c r="E28" s="52"/>
      <c r="F28" s="52"/>
      <c r="G28" s="52"/>
      <c r="H28" s="53"/>
      <c r="I28" s="51"/>
      <c r="J28" s="7"/>
      <c r="K28" s="7"/>
      <c r="L28" s="52"/>
      <c r="M28" s="52"/>
      <c r="N28" s="49"/>
      <c r="O28" s="7"/>
      <c r="P28" s="50"/>
      <c r="Q28" s="51"/>
      <c r="R28" s="51"/>
      <c r="S28" s="48"/>
      <c r="T28" s="48"/>
      <c r="U28" s="48"/>
      <c r="V28" s="48"/>
      <c r="W28" s="48"/>
      <c r="X28" s="48"/>
      <c r="Y28" s="54" t="s">
        <v>92</v>
      </c>
      <c r="Z28" s="55" t="str">
        <f>IF(AND($M28="雇用", OR($R28="集中", $R28="期間内"),$N28&lt;&gt;"その他"),"担当開始日要追記",_xlfn.XLOOKUP($P28,プルダウン用!$S$3:$S$12,プルダウン用!T$3:T$12,"",0))</f>
        <v/>
      </c>
      <c r="AA28" s="55" t="str">
        <f>IF(AND($M28="雇用", OR($R28="集中", $R28="期間内"),$N28&lt;&gt;"その他"),"担当終了日要追記",_xlfn.XLOOKUP($P28,プルダウン用!$S$3:$S$12,プルダウン用!U$3:U$12,"",0))</f>
        <v/>
      </c>
      <c r="AB28" s="49"/>
      <c r="AC28" s="49"/>
      <c r="AD28" s="7"/>
      <c r="AE28" s="7"/>
      <c r="AF28" s="49"/>
      <c r="AG28" s="49"/>
      <c r="AH28" s="56" t="str">
        <f>_xlfn.XLOOKUP($AG28,プルダウン用!$AC$3:$AC$10,プルダウン用!AD$3:AD$10,"",0)</f>
        <v/>
      </c>
      <c r="AI28" s="56" t="str">
        <f>_xlfn.XLOOKUP($AG28,プルダウン用!$AC$3:$AC$10,プルダウン用!AE$3:AE$10,"",0)</f>
        <v/>
      </c>
      <c r="AJ28" s="57" t="str">
        <f>_xlfn.XLOOKUP($AG28,プルダウン用!$AC$3:$AC$10,プルダウン用!AF$3:AF$10,"",0)</f>
        <v/>
      </c>
      <c r="AK28" s="63"/>
      <c r="AL28" s="53"/>
      <c r="AM28" s="49"/>
      <c r="AN28" s="69" t="str">
        <f>IF($AM28="謝金経費に同じ",_xlfn.XLOOKUP(AG28,プルダウン用!$AQ$3:$AQ$12,プルダウン用!$AR$3:$AR$12,"",0),_xlfn.XLOOKUP($AM28,プルダウン用!$AH$3:$AH$5,プルダウン用!$AI$3:$AI$5,""))</f>
        <v/>
      </c>
      <c r="AO28" s="56" t="str">
        <f>IF($AN28="学内非常勤講師",_xlfn.XLOOKUP($N28,プルダウン用!$AW$3:$AW$7,プルダウン用!AX$3:AX$7,"",0),_xlfn.XLOOKUP($AN28,プルダウン用!$AQ$3:$AQ$12,プルダウン用!AS$3:AS$12,"",0))</f>
        <v/>
      </c>
      <c r="AP28" s="56" t="str">
        <f>IF($AN28="学内非常勤講師",_xlfn.XLOOKUP($N28,プルダウン用!$AW$3:$AW$7,プルダウン用!AY$3:AY$7,"",0),_xlfn.XLOOKUP($AN28,プルダウン用!$AQ$3:$AQ$12,プルダウン用!AT$3:AT$12,"",0))</f>
        <v/>
      </c>
      <c r="AQ28" s="56" t="str">
        <f>IF($AN28="学内非常勤講師",_xlfn.XLOOKUP($N28,プルダウン用!$AW$3:$AW$7,プルダウン用!AZ$3:AZ$7,"",0),_xlfn.XLOOKUP($AN28,プルダウン用!$AQ$3:$AQ$12,プルダウン用!AU$3:AU$12,"",0))</f>
        <v/>
      </c>
      <c r="AR28" s="79"/>
    </row>
    <row r="29" spans="2:44" s="8" customFormat="1" ht="23.25" customHeight="1" x14ac:dyDescent="0.4">
      <c r="B29" s="54" t="str">
        <f t="shared" si="0"/>
        <v/>
      </c>
      <c r="C29" s="64"/>
      <c r="D29" s="64"/>
      <c r="E29" s="52"/>
      <c r="F29" s="52"/>
      <c r="G29" s="52"/>
      <c r="H29" s="53"/>
      <c r="I29" s="51"/>
      <c r="J29" s="7"/>
      <c r="K29" s="7"/>
      <c r="L29" s="52"/>
      <c r="M29" s="52"/>
      <c r="N29" s="49"/>
      <c r="O29" s="7"/>
      <c r="P29" s="50"/>
      <c r="Q29" s="51"/>
      <c r="R29" s="51"/>
      <c r="S29" s="48"/>
      <c r="T29" s="48"/>
      <c r="U29" s="48"/>
      <c r="V29" s="48"/>
      <c r="W29" s="48"/>
      <c r="X29" s="48"/>
      <c r="Y29" s="54" t="s">
        <v>92</v>
      </c>
      <c r="Z29" s="55" t="str">
        <f>IF(AND($M29="雇用", OR($R29="集中", $R29="期間内"),$N29&lt;&gt;"その他"),"担当開始日要追記",_xlfn.XLOOKUP($P29,プルダウン用!$S$3:$S$12,プルダウン用!T$3:T$12,"",0))</f>
        <v/>
      </c>
      <c r="AA29" s="55" t="str">
        <f>IF(AND($M29="雇用", OR($R29="集中", $R29="期間内"),$N29&lt;&gt;"その他"),"担当終了日要追記",_xlfn.XLOOKUP($P29,プルダウン用!$S$3:$S$12,プルダウン用!U$3:U$12,"",0))</f>
        <v/>
      </c>
      <c r="AB29" s="49"/>
      <c r="AC29" s="49"/>
      <c r="AD29" s="7"/>
      <c r="AE29" s="7"/>
      <c r="AF29" s="49"/>
      <c r="AG29" s="49"/>
      <c r="AH29" s="56" t="str">
        <f>_xlfn.XLOOKUP($AG29,プルダウン用!$AC$3:$AC$10,プルダウン用!AD$3:AD$10,"",0)</f>
        <v/>
      </c>
      <c r="AI29" s="56" t="str">
        <f>_xlfn.XLOOKUP($AG29,プルダウン用!$AC$3:$AC$10,プルダウン用!AE$3:AE$10,"",0)</f>
        <v/>
      </c>
      <c r="AJ29" s="57" t="str">
        <f>_xlfn.XLOOKUP($AG29,プルダウン用!$AC$3:$AC$10,プルダウン用!AF$3:AF$10,"",0)</f>
        <v/>
      </c>
      <c r="AK29" s="63"/>
      <c r="AL29" s="53"/>
      <c r="AM29" s="49"/>
      <c r="AN29" s="69" t="str">
        <f>IF($AM29="謝金経費に同じ",_xlfn.XLOOKUP(AG29,プルダウン用!$AQ$3:$AQ$12,プルダウン用!$AR$3:$AR$12,"",0),_xlfn.XLOOKUP($AM29,プルダウン用!$AH$3:$AH$5,プルダウン用!$AI$3:$AI$5,""))</f>
        <v/>
      </c>
      <c r="AO29" s="56" t="str">
        <f>IF($AN29="学内非常勤講師",_xlfn.XLOOKUP($N29,プルダウン用!$AW$3:$AW$7,プルダウン用!AX$3:AX$7,"",0),_xlfn.XLOOKUP($AN29,プルダウン用!$AQ$3:$AQ$12,プルダウン用!AS$3:AS$12,"",0))</f>
        <v/>
      </c>
      <c r="AP29" s="56" t="str">
        <f>IF($AN29="学内非常勤講師",_xlfn.XLOOKUP($N29,プルダウン用!$AW$3:$AW$7,プルダウン用!AY$3:AY$7,"",0),_xlfn.XLOOKUP($AN29,プルダウン用!$AQ$3:$AQ$12,プルダウン用!AT$3:AT$12,"",0))</f>
        <v/>
      </c>
      <c r="AQ29" s="56" t="str">
        <f>IF($AN29="学内非常勤講師",_xlfn.XLOOKUP($N29,プルダウン用!$AW$3:$AW$7,プルダウン用!AZ$3:AZ$7,"",0),_xlfn.XLOOKUP($AN29,プルダウン用!$AQ$3:$AQ$12,プルダウン用!AU$3:AU$12,"",0))</f>
        <v/>
      </c>
      <c r="AR29" s="79"/>
    </row>
    <row r="30" spans="2:44" s="8" customFormat="1" ht="23.25" customHeight="1" x14ac:dyDescent="0.4">
      <c r="B30" s="54" t="str">
        <f t="shared" si="0"/>
        <v/>
      </c>
      <c r="C30" s="64"/>
      <c r="D30" s="64"/>
      <c r="E30" s="52"/>
      <c r="F30" s="52"/>
      <c r="G30" s="52"/>
      <c r="H30" s="53"/>
      <c r="I30" s="51"/>
      <c r="J30" s="7"/>
      <c r="K30" s="7"/>
      <c r="L30" s="52"/>
      <c r="M30" s="52"/>
      <c r="N30" s="49"/>
      <c r="O30" s="7"/>
      <c r="P30" s="50"/>
      <c r="Q30" s="51"/>
      <c r="R30" s="51"/>
      <c r="S30" s="48"/>
      <c r="T30" s="48"/>
      <c r="U30" s="48"/>
      <c r="V30" s="48"/>
      <c r="W30" s="48"/>
      <c r="X30" s="48"/>
      <c r="Y30" s="54" t="s">
        <v>92</v>
      </c>
      <c r="Z30" s="55" t="str">
        <f>IF(AND($M30="雇用", OR($R30="集中", $R30="期間内"),$N30&lt;&gt;"その他"),"担当開始日要追記",_xlfn.XLOOKUP($P30,プルダウン用!$S$3:$S$12,プルダウン用!T$3:T$12,"",0))</f>
        <v/>
      </c>
      <c r="AA30" s="55" t="str">
        <f>IF(AND($M30="雇用", OR($R30="集中", $R30="期間内"),$N30&lt;&gt;"その他"),"担当終了日要追記",_xlfn.XLOOKUP($P30,プルダウン用!$S$3:$S$12,プルダウン用!U$3:U$12,"",0))</f>
        <v/>
      </c>
      <c r="AB30" s="49"/>
      <c r="AC30" s="49"/>
      <c r="AD30" s="7"/>
      <c r="AE30" s="7"/>
      <c r="AF30" s="49"/>
      <c r="AG30" s="49"/>
      <c r="AH30" s="56" t="str">
        <f>_xlfn.XLOOKUP($AG30,プルダウン用!$AC$3:$AC$10,プルダウン用!AD$3:AD$10,"",0)</f>
        <v/>
      </c>
      <c r="AI30" s="56" t="str">
        <f>_xlfn.XLOOKUP($AG30,プルダウン用!$AC$3:$AC$10,プルダウン用!AE$3:AE$10,"",0)</f>
        <v/>
      </c>
      <c r="AJ30" s="57" t="str">
        <f>_xlfn.XLOOKUP($AG30,プルダウン用!$AC$3:$AC$10,プルダウン用!AF$3:AF$10,"",0)</f>
        <v/>
      </c>
      <c r="AK30" s="63"/>
      <c r="AL30" s="53"/>
      <c r="AM30" s="49"/>
      <c r="AN30" s="69" t="str">
        <f>IF($AM30="謝金経費に同じ",_xlfn.XLOOKUP(AG30,プルダウン用!$AQ$3:$AQ$12,プルダウン用!$AR$3:$AR$12,"",0),_xlfn.XLOOKUP($AM30,プルダウン用!$AH$3:$AH$5,プルダウン用!$AI$3:$AI$5,""))</f>
        <v/>
      </c>
      <c r="AO30" s="56" t="str">
        <f>IF($AN30="学内非常勤講師",_xlfn.XLOOKUP($N30,プルダウン用!$AW$3:$AW$7,プルダウン用!AX$3:AX$7,"",0),_xlfn.XLOOKUP($AN30,プルダウン用!$AQ$3:$AQ$12,プルダウン用!AS$3:AS$12,"",0))</f>
        <v/>
      </c>
      <c r="AP30" s="56" t="str">
        <f>IF($AN30="学内非常勤講師",_xlfn.XLOOKUP($N30,プルダウン用!$AW$3:$AW$7,プルダウン用!AY$3:AY$7,"",0),_xlfn.XLOOKUP($AN30,プルダウン用!$AQ$3:$AQ$12,プルダウン用!AT$3:AT$12,"",0))</f>
        <v/>
      </c>
      <c r="AQ30" s="56" t="str">
        <f>IF($AN30="学内非常勤講師",_xlfn.XLOOKUP($N30,プルダウン用!$AW$3:$AW$7,プルダウン用!AZ$3:AZ$7,"",0),_xlfn.XLOOKUP($AN30,プルダウン用!$AQ$3:$AQ$12,プルダウン用!AU$3:AU$12,"",0))</f>
        <v/>
      </c>
      <c r="AR30" s="79"/>
    </row>
    <row r="31" spans="2:44" ht="23.25" customHeight="1" x14ac:dyDescent="0.15">
      <c r="B31" s="54" t="str">
        <f t="shared" si="0"/>
        <v/>
      </c>
      <c r="C31" s="64"/>
      <c r="D31" s="64"/>
      <c r="E31" s="52"/>
      <c r="F31" s="52"/>
      <c r="G31" s="52"/>
      <c r="H31" s="53"/>
      <c r="I31" s="51"/>
      <c r="J31" s="7"/>
      <c r="K31" s="7"/>
      <c r="L31" s="52"/>
      <c r="M31" s="52"/>
      <c r="N31" s="49"/>
      <c r="O31" s="7"/>
      <c r="P31" s="50"/>
      <c r="Q31" s="51"/>
      <c r="R31" s="51"/>
      <c r="S31" s="48"/>
      <c r="T31" s="48"/>
      <c r="U31" s="48"/>
      <c r="V31" s="48"/>
      <c r="W31" s="48"/>
      <c r="X31" s="48"/>
      <c r="Y31" s="54" t="s">
        <v>92</v>
      </c>
      <c r="Z31" s="55" t="str">
        <f>IF(AND($M31="雇用", OR($R31="集中", $R31="期間内"),$N31&lt;&gt;"その他"),"担当開始日要追記",_xlfn.XLOOKUP($P31,プルダウン用!$S$3:$S$12,プルダウン用!T$3:T$12,"",0))</f>
        <v/>
      </c>
      <c r="AA31" s="55" t="str">
        <f>IF(AND($M31="雇用", OR($R31="集中", $R31="期間内"),$N31&lt;&gt;"その他"),"担当終了日要追記",_xlfn.XLOOKUP($P31,プルダウン用!$S$3:$S$12,プルダウン用!U$3:U$12,"",0))</f>
        <v/>
      </c>
      <c r="AB31" s="49"/>
      <c r="AC31" s="49"/>
      <c r="AD31" s="7"/>
      <c r="AE31" s="7"/>
      <c r="AF31" s="49"/>
      <c r="AG31" s="49"/>
      <c r="AH31" s="56" t="str">
        <f>_xlfn.XLOOKUP($AG31,プルダウン用!$AC$3:$AC$10,プルダウン用!AD$3:AD$10,"",0)</f>
        <v/>
      </c>
      <c r="AI31" s="56" t="str">
        <f>_xlfn.XLOOKUP($AG31,プルダウン用!$AC$3:$AC$10,プルダウン用!AE$3:AE$10,"",0)</f>
        <v/>
      </c>
      <c r="AJ31" s="57" t="str">
        <f>_xlfn.XLOOKUP($AG31,プルダウン用!$AC$3:$AC$10,プルダウン用!AF$3:AF$10,"",0)</f>
        <v/>
      </c>
      <c r="AK31" s="63"/>
      <c r="AL31" s="53"/>
      <c r="AM31" s="49"/>
      <c r="AN31" s="69" t="str">
        <f>IF($AM31="謝金経費に同じ",_xlfn.XLOOKUP(AG31,プルダウン用!$AQ$3:$AQ$12,プルダウン用!$AR$3:$AR$12,"",0),_xlfn.XLOOKUP($AM31,プルダウン用!$AH$3:$AH$5,プルダウン用!$AI$3:$AI$5,""))</f>
        <v/>
      </c>
      <c r="AO31" s="56" t="str">
        <f>IF($AN31="学内非常勤講師",_xlfn.XLOOKUP($N31,プルダウン用!$AW$3:$AW$7,プルダウン用!AX$3:AX$7,"",0),_xlfn.XLOOKUP($AN31,プルダウン用!$AQ$3:$AQ$12,プルダウン用!AS$3:AS$12,"",0))</f>
        <v/>
      </c>
      <c r="AP31" s="56" t="str">
        <f>IF($AN31="学内非常勤講師",_xlfn.XLOOKUP($N31,プルダウン用!$AW$3:$AW$7,プルダウン用!AY$3:AY$7,"",0),_xlfn.XLOOKUP($AN31,プルダウン用!$AQ$3:$AQ$12,プルダウン用!AT$3:AT$12,"",0))</f>
        <v/>
      </c>
      <c r="AQ31" s="56" t="str">
        <f>IF($AN31="学内非常勤講師",_xlfn.XLOOKUP($N31,プルダウン用!$AW$3:$AW$7,プルダウン用!AZ$3:AZ$7,"",0),_xlfn.XLOOKUP($AN31,プルダウン用!$AQ$3:$AQ$12,プルダウン用!AU$3:AU$12,"",0))</f>
        <v/>
      </c>
      <c r="AR31" s="79"/>
    </row>
    <row r="32" spans="2:44" ht="23.25" customHeight="1" x14ac:dyDescent="0.15">
      <c r="B32" s="54" t="str">
        <f t="shared" si="0"/>
        <v/>
      </c>
      <c r="C32" s="64"/>
      <c r="D32" s="64"/>
      <c r="E32" s="52"/>
      <c r="F32" s="52"/>
      <c r="G32" s="52"/>
      <c r="H32" s="53"/>
      <c r="I32" s="51"/>
      <c r="J32" s="7"/>
      <c r="K32" s="7"/>
      <c r="L32" s="52"/>
      <c r="M32" s="52"/>
      <c r="N32" s="49"/>
      <c r="O32" s="7"/>
      <c r="P32" s="50"/>
      <c r="Q32" s="51"/>
      <c r="R32" s="51"/>
      <c r="S32" s="48"/>
      <c r="T32" s="48"/>
      <c r="U32" s="48"/>
      <c r="V32" s="48"/>
      <c r="W32" s="48"/>
      <c r="X32" s="48"/>
      <c r="Y32" s="54" t="s">
        <v>92</v>
      </c>
      <c r="Z32" s="55" t="str">
        <f>IF(AND($M32="雇用", OR($R32="集中", $R32="期間内"),$N32&lt;&gt;"その他"),"担当開始日要追記",_xlfn.XLOOKUP($P32,プルダウン用!$S$3:$S$12,プルダウン用!T$3:T$12,"",0))</f>
        <v/>
      </c>
      <c r="AA32" s="55" t="str">
        <f>IF(AND($M32="雇用", OR($R32="集中", $R32="期間内"),$N32&lt;&gt;"その他"),"担当終了日要追記",_xlfn.XLOOKUP($P32,プルダウン用!$S$3:$S$12,プルダウン用!U$3:U$12,"",0))</f>
        <v/>
      </c>
      <c r="AB32" s="49"/>
      <c r="AC32" s="49"/>
      <c r="AD32" s="7"/>
      <c r="AE32" s="7"/>
      <c r="AF32" s="49"/>
      <c r="AG32" s="49"/>
      <c r="AH32" s="56" t="str">
        <f>_xlfn.XLOOKUP($AG32,プルダウン用!$AC$3:$AC$10,プルダウン用!AD$3:AD$10,"",0)</f>
        <v/>
      </c>
      <c r="AI32" s="56" t="str">
        <f>_xlfn.XLOOKUP($AG32,プルダウン用!$AC$3:$AC$10,プルダウン用!AE$3:AE$10,"",0)</f>
        <v/>
      </c>
      <c r="AJ32" s="57" t="str">
        <f>_xlfn.XLOOKUP($AG32,プルダウン用!$AC$3:$AC$10,プルダウン用!AF$3:AF$10,"",0)</f>
        <v/>
      </c>
      <c r="AK32" s="63"/>
      <c r="AL32" s="53"/>
      <c r="AM32" s="49"/>
      <c r="AN32" s="69" t="str">
        <f>IF($AM32="謝金経費に同じ",_xlfn.XLOOKUP(AG32,プルダウン用!$AQ$3:$AQ$12,プルダウン用!$AR$3:$AR$12,"",0),_xlfn.XLOOKUP($AM32,プルダウン用!$AH$3:$AH$5,プルダウン用!$AI$3:$AI$5,""))</f>
        <v/>
      </c>
      <c r="AO32" s="56" t="str">
        <f>IF($AN32="学内非常勤講師",_xlfn.XLOOKUP($N32,プルダウン用!$AW$3:$AW$7,プルダウン用!AX$3:AX$7,"",0),_xlfn.XLOOKUP($AN32,プルダウン用!$AQ$3:$AQ$12,プルダウン用!AS$3:AS$12,"",0))</f>
        <v/>
      </c>
      <c r="AP32" s="56" t="str">
        <f>IF($AN32="学内非常勤講師",_xlfn.XLOOKUP($N32,プルダウン用!$AW$3:$AW$7,プルダウン用!AY$3:AY$7,"",0),_xlfn.XLOOKUP($AN32,プルダウン用!$AQ$3:$AQ$12,プルダウン用!AT$3:AT$12,"",0))</f>
        <v/>
      </c>
      <c r="AQ32" s="56" t="str">
        <f>IF($AN32="学内非常勤講師",_xlfn.XLOOKUP($N32,プルダウン用!$AW$3:$AW$7,プルダウン用!AZ$3:AZ$7,"",0),_xlfn.XLOOKUP($AN32,プルダウン用!$AQ$3:$AQ$12,プルダウン用!AU$3:AU$12,"",0))</f>
        <v/>
      </c>
      <c r="AR32" s="79"/>
    </row>
    <row r="33" spans="2:44" ht="23.25" customHeight="1" x14ac:dyDescent="0.15">
      <c r="B33" s="54" t="str">
        <f t="shared" si="0"/>
        <v/>
      </c>
      <c r="C33" s="64"/>
      <c r="D33" s="64"/>
      <c r="E33" s="52"/>
      <c r="F33" s="52"/>
      <c r="G33" s="52"/>
      <c r="H33" s="53"/>
      <c r="I33" s="51"/>
      <c r="J33" s="7"/>
      <c r="K33" s="7"/>
      <c r="L33" s="52"/>
      <c r="M33" s="52"/>
      <c r="N33" s="49"/>
      <c r="O33" s="7"/>
      <c r="P33" s="50"/>
      <c r="Q33" s="51"/>
      <c r="R33" s="51"/>
      <c r="S33" s="48"/>
      <c r="T33" s="48"/>
      <c r="U33" s="48"/>
      <c r="V33" s="48"/>
      <c r="W33" s="48"/>
      <c r="X33" s="48"/>
      <c r="Y33" s="54" t="s">
        <v>92</v>
      </c>
      <c r="Z33" s="55" t="str">
        <f>IF(AND($M33="雇用", OR($R33="集中", $R33="期間内"),$N33&lt;&gt;"その他"),"担当開始日要追記",_xlfn.XLOOKUP($P33,プルダウン用!$S$3:$S$12,プルダウン用!T$3:T$12,"",0))</f>
        <v/>
      </c>
      <c r="AA33" s="55" t="str">
        <f>IF(AND($M33="雇用", OR($R33="集中", $R33="期間内"),$N33&lt;&gt;"その他"),"担当終了日要追記",_xlfn.XLOOKUP($P33,プルダウン用!$S$3:$S$12,プルダウン用!U$3:U$12,"",0))</f>
        <v/>
      </c>
      <c r="AB33" s="49"/>
      <c r="AC33" s="49"/>
      <c r="AD33" s="7"/>
      <c r="AE33" s="7"/>
      <c r="AF33" s="49"/>
      <c r="AG33" s="49"/>
      <c r="AH33" s="56" t="str">
        <f>_xlfn.XLOOKUP($AG33,プルダウン用!$AC$3:$AC$10,プルダウン用!AD$3:AD$10,"",0)</f>
        <v/>
      </c>
      <c r="AI33" s="56" t="str">
        <f>_xlfn.XLOOKUP($AG33,プルダウン用!$AC$3:$AC$10,プルダウン用!AE$3:AE$10,"",0)</f>
        <v/>
      </c>
      <c r="AJ33" s="57" t="str">
        <f>_xlfn.XLOOKUP($AG33,プルダウン用!$AC$3:$AC$10,プルダウン用!AF$3:AF$10,"",0)</f>
        <v/>
      </c>
      <c r="AK33" s="63"/>
      <c r="AL33" s="53"/>
      <c r="AM33" s="49"/>
      <c r="AN33" s="69" t="str">
        <f>IF($AM33="謝金経費に同じ",_xlfn.XLOOKUP(AG33,プルダウン用!$AQ$3:$AQ$12,プルダウン用!$AR$3:$AR$12,"",0),_xlfn.XLOOKUP($AM33,プルダウン用!$AH$3:$AH$5,プルダウン用!$AI$3:$AI$5,""))</f>
        <v/>
      </c>
      <c r="AO33" s="56" t="str">
        <f>IF($AN33="学内非常勤講師",_xlfn.XLOOKUP($N33,プルダウン用!$AW$3:$AW$7,プルダウン用!AX$3:AX$7,"",0),_xlfn.XLOOKUP($AN33,プルダウン用!$AQ$3:$AQ$12,プルダウン用!AS$3:AS$12,"",0))</f>
        <v/>
      </c>
      <c r="AP33" s="56" t="str">
        <f>IF($AN33="学内非常勤講師",_xlfn.XLOOKUP($N33,プルダウン用!$AW$3:$AW$7,プルダウン用!AY$3:AY$7,"",0),_xlfn.XLOOKUP($AN33,プルダウン用!$AQ$3:$AQ$12,プルダウン用!AT$3:AT$12,"",0))</f>
        <v/>
      </c>
      <c r="AQ33" s="56" t="str">
        <f>IF($AN33="学内非常勤講師",_xlfn.XLOOKUP($N33,プルダウン用!$AW$3:$AW$7,プルダウン用!AZ$3:AZ$7,"",0),_xlfn.XLOOKUP($AN33,プルダウン用!$AQ$3:$AQ$12,プルダウン用!AU$3:AU$12,"",0))</f>
        <v/>
      </c>
      <c r="AR33" s="79"/>
    </row>
    <row r="34" spans="2:44" ht="23.25" customHeight="1" x14ac:dyDescent="0.15">
      <c r="B34" s="54" t="str">
        <f t="shared" si="0"/>
        <v/>
      </c>
      <c r="C34" s="64"/>
      <c r="D34" s="64"/>
      <c r="E34" s="52"/>
      <c r="F34" s="52"/>
      <c r="G34" s="52"/>
      <c r="H34" s="53"/>
      <c r="I34" s="51"/>
      <c r="J34" s="7"/>
      <c r="K34" s="7"/>
      <c r="L34" s="52"/>
      <c r="M34" s="52"/>
      <c r="N34" s="49"/>
      <c r="O34" s="7"/>
      <c r="P34" s="50"/>
      <c r="Q34" s="51"/>
      <c r="R34" s="51"/>
      <c r="S34" s="48"/>
      <c r="T34" s="48"/>
      <c r="U34" s="48"/>
      <c r="V34" s="48"/>
      <c r="W34" s="48"/>
      <c r="X34" s="48"/>
      <c r="Y34" s="54" t="s">
        <v>92</v>
      </c>
      <c r="Z34" s="55" t="str">
        <f>IF(AND($M34="雇用", OR($R34="集中", $R34="期間内"),$N34&lt;&gt;"その他"),"担当開始日要追記",_xlfn.XLOOKUP($P34,プルダウン用!$S$3:$S$12,プルダウン用!T$3:T$12,"",0))</f>
        <v/>
      </c>
      <c r="AA34" s="55" t="str">
        <f>IF(AND($M34="雇用", OR($R34="集中", $R34="期間内"),$N34&lt;&gt;"その他"),"担当終了日要追記",_xlfn.XLOOKUP($P34,プルダウン用!$S$3:$S$12,プルダウン用!U$3:U$12,"",0))</f>
        <v/>
      </c>
      <c r="AB34" s="49"/>
      <c r="AC34" s="49"/>
      <c r="AD34" s="7"/>
      <c r="AE34" s="7"/>
      <c r="AF34" s="49"/>
      <c r="AG34" s="49"/>
      <c r="AH34" s="56" t="str">
        <f>_xlfn.XLOOKUP($AG34,プルダウン用!$AC$3:$AC$10,プルダウン用!AD$3:AD$10,"",0)</f>
        <v/>
      </c>
      <c r="AI34" s="56" t="str">
        <f>_xlfn.XLOOKUP($AG34,プルダウン用!$AC$3:$AC$10,プルダウン用!AE$3:AE$10,"",0)</f>
        <v/>
      </c>
      <c r="AJ34" s="57" t="str">
        <f>_xlfn.XLOOKUP($AG34,プルダウン用!$AC$3:$AC$10,プルダウン用!AF$3:AF$10,"",0)</f>
        <v/>
      </c>
      <c r="AK34" s="63"/>
      <c r="AL34" s="53"/>
      <c r="AM34" s="49"/>
      <c r="AN34" s="69" t="str">
        <f>IF($AM34="謝金経費に同じ",_xlfn.XLOOKUP(AG34,プルダウン用!$AQ$3:$AQ$12,プルダウン用!$AR$3:$AR$12,"",0),_xlfn.XLOOKUP($AM34,プルダウン用!$AH$3:$AH$5,プルダウン用!$AI$3:$AI$5,""))</f>
        <v/>
      </c>
      <c r="AO34" s="56" t="str">
        <f>IF($AN34="学内非常勤講師",_xlfn.XLOOKUP($N34,プルダウン用!$AW$3:$AW$7,プルダウン用!AX$3:AX$7,"",0),_xlfn.XLOOKUP($AN34,プルダウン用!$AQ$3:$AQ$12,プルダウン用!AS$3:AS$12,"",0))</f>
        <v/>
      </c>
      <c r="AP34" s="56" t="str">
        <f>IF($AN34="学内非常勤講師",_xlfn.XLOOKUP($N34,プルダウン用!$AW$3:$AW$7,プルダウン用!AY$3:AY$7,"",0),_xlfn.XLOOKUP($AN34,プルダウン用!$AQ$3:$AQ$12,プルダウン用!AT$3:AT$12,"",0))</f>
        <v/>
      </c>
      <c r="AQ34" s="56" t="str">
        <f>IF($AN34="学内非常勤講師",_xlfn.XLOOKUP($N34,プルダウン用!$AW$3:$AW$7,プルダウン用!AZ$3:AZ$7,"",0),_xlfn.XLOOKUP($AN34,プルダウン用!$AQ$3:$AQ$12,プルダウン用!AU$3:AU$12,"",0))</f>
        <v/>
      </c>
      <c r="AR34" s="79"/>
    </row>
    <row r="35" spans="2:44" ht="23.25" customHeight="1" x14ac:dyDescent="0.15">
      <c r="B35" s="54" t="str">
        <f t="shared" si="0"/>
        <v/>
      </c>
      <c r="C35" s="64"/>
      <c r="D35" s="64"/>
      <c r="E35" s="52"/>
      <c r="F35" s="52"/>
      <c r="G35" s="52"/>
      <c r="H35" s="53"/>
      <c r="I35" s="51"/>
      <c r="J35" s="7"/>
      <c r="K35" s="7"/>
      <c r="L35" s="52"/>
      <c r="M35" s="52"/>
      <c r="N35" s="49"/>
      <c r="O35" s="7"/>
      <c r="P35" s="50"/>
      <c r="Q35" s="51"/>
      <c r="R35" s="51"/>
      <c r="S35" s="48"/>
      <c r="T35" s="48"/>
      <c r="U35" s="48"/>
      <c r="V35" s="48"/>
      <c r="W35" s="48"/>
      <c r="X35" s="48"/>
      <c r="Y35" s="54" t="s">
        <v>92</v>
      </c>
      <c r="Z35" s="55" t="str">
        <f>IF(AND($M35="雇用", OR($R35="集中", $R35="期間内"),$N35&lt;&gt;"その他"),"担当開始日要追記",_xlfn.XLOOKUP($P35,プルダウン用!$S$3:$S$12,プルダウン用!T$3:T$12,"",0))</f>
        <v/>
      </c>
      <c r="AA35" s="55" t="str">
        <f>IF(AND($M35="雇用", OR($R35="集中", $R35="期間内"),$N35&lt;&gt;"その他"),"担当終了日要追記",_xlfn.XLOOKUP($P35,プルダウン用!$S$3:$S$12,プルダウン用!U$3:U$12,"",0))</f>
        <v/>
      </c>
      <c r="AB35" s="49"/>
      <c r="AC35" s="49"/>
      <c r="AD35" s="7"/>
      <c r="AE35" s="7"/>
      <c r="AF35" s="49"/>
      <c r="AG35" s="49"/>
      <c r="AH35" s="56" t="str">
        <f>_xlfn.XLOOKUP($AG35,プルダウン用!$AC$3:$AC$10,プルダウン用!AD$3:AD$10,"",0)</f>
        <v/>
      </c>
      <c r="AI35" s="56" t="str">
        <f>_xlfn.XLOOKUP($AG35,プルダウン用!$AC$3:$AC$10,プルダウン用!AE$3:AE$10,"",0)</f>
        <v/>
      </c>
      <c r="AJ35" s="57" t="str">
        <f>_xlfn.XLOOKUP($AG35,プルダウン用!$AC$3:$AC$10,プルダウン用!AF$3:AF$10,"",0)</f>
        <v/>
      </c>
      <c r="AK35" s="63"/>
      <c r="AL35" s="53"/>
      <c r="AM35" s="49"/>
      <c r="AN35" s="69" t="str">
        <f>IF($AM35="謝金経費に同じ",_xlfn.XLOOKUP(AG35,プルダウン用!$AQ$3:$AQ$12,プルダウン用!$AR$3:$AR$12,"",0),_xlfn.XLOOKUP($AM35,プルダウン用!$AH$3:$AH$5,プルダウン用!$AI$3:$AI$5,""))</f>
        <v/>
      </c>
      <c r="AO35" s="56" t="str">
        <f>IF($AN35="学内非常勤講師",_xlfn.XLOOKUP($N35,プルダウン用!$AW$3:$AW$7,プルダウン用!AX$3:AX$7,"",0),_xlfn.XLOOKUP($AN35,プルダウン用!$AQ$3:$AQ$12,プルダウン用!AS$3:AS$12,"",0))</f>
        <v/>
      </c>
      <c r="AP35" s="56" t="str">
        <f>IF($AN35="学内非常勤講師",_xlfn.XLOOKUP($N35,プルダウン用!$AW$3:$AW$7,プルダウン用!AY$3:AY$7,"",0),_xlfn.XLOOKUP($AN35,プルダウン用!$AQ$3:$AQ$12,プルダウン用!AT$3:AT$12,"",0))</f>
        <v/>
      </c>
      <c r="AQ35" s="56" t="str">
        <f>IF($AN35="学内非常勤講師",_xlfn.XLOOKUP($N35,プルダウン用!$AW$3:$AW$7,プルダウン用!AZ$3:AZ$7,"",0),_xlfn.XLOOKUP($AN35,プルダウン用!$AQ$3:$AQ$12,プルダウン用!AU$3:AU$12,"",0))</f>
        <v/>
      </c>
      <c r="AR35" s="79"/>
    </row>
    <row r="36" spans="2:44" ht="23.25" customHeight="1" x14ac:dyDescent="0.15">
      <c r="B36" s="54" t="str">
        <f t="shared" si="0"/>
        <v/>
      </c>
      <c r="C36" s="64"/>
      <c r="D36" s="64"/>
      <c r="E36" s="52"/>
      <c r="F36" s="52"/>
      <c r="G36" s="52"/>
      <c r="H36" s="53"/>
      <c r="I36" s="51"/>
      <c r="J36" s="7"/>
      <c r="K36" s="7"/>
      <c r="L36" s="52"/>
      <c r="M36" s="52"/>
      <c r="N36" s="49"/>
      <c r="O36" s="7"/>
      <c r="P36" s="50"/>
      <c r="Q36" s="51"/>
      <c r="R36" s="51"/>
      <c r="S36" s="48"/>
      <c r="T36" s="48"/>
      <c r="U36" s="48"/>
      <c r="V36" s="48"/>
      <c r="W36" s="48"/>
      <c r="X36" s="48"/>
      <c r="Y36" s="54" t="s">
        <v>92</v>
      </c>
      <c r="Z36" s="55" t="str">
        <f>IF(AND($M36="雇用", OR($R36="集中", $R36="期間内"),$N36&lt;&gt;"その他"),"担当開始日要追記",_xlfn.XLOOKUP($P36,プルダウン用!$S$3:$S$12,プルダウン用!T$3:T$12,"",0))</f>
        <v/>
      </c>
      <c r="AA36" s="55" t="str">
        <f>IF(AND($M36="雇用", OR($R36="集中", $R36="期間内"),$N36&lt;&gt;"その他"),"担当終了日要追記",_xlfn.XLOOKUP($P36,プルダウン用!$S$3:$S$12,プルダウン用!U$3:U$12,"",0))</f>
        <v/>
      </c>
      <c r="AB36" s="49"/>
      <c r="AC36" s="49"/>
      <c r="AD36" s="7"/>
      <c r="AE36" s="7"/>
      <c r="AF36" s="49"/>
      <c r="AG36" s="49"/>
      <c r="AH36" s="56" t="str">
        <f>_xlfn.XLOOKUP($AG36,プルダウン用!$AC$3:$AC$10,プルダウン用!AD$3:AD$10,"",0)</f>
        <v/>
      </c>
      <c r="AI36" s="56" t="str">
        <f>_xlfn.XLOOKUP($AG36,プルダウン用!$AC$3:$AC$10,プルダウン用!AE$3:AE$10,"",0)</f>
        <v/>
      </c>
      <c r="AJ36" s="57" t="str">
        <f>_xlfn.XLOOKUP($AG36,プルダウン用!$AC$3:$AC$10,プルダウン用!AF$3:AF$10,"",0)</f>
        <v/>
      </c>
      <c r="AK36" s="63"/>
      <c r="AL36" s="53"/>
      <c r="AM36" s="49"/>
      <c r="AN36" s="69" t="str">
        <f>IF($AM36="謝金経費に同じ",_xlfn.XLOOKUP(AG36,プルダウン用!$AQ$3:$AQ$12,プルダウン用!$AR$3:$AR$12,"",0),_xlfn.XLOOKUP($AM36,プルダウン用!$AH$3:$AH$5,プルダウン用!$AI$3:$AI$5,""))</f>
        <v/>
      </c>
      <c r="AO36" s="56" t="str">
        <f>IF($AN36="学内非常勤講師",_xlfn.XLOOKUP($N36,プルダウン用!$AW$3:$AW$7,プルダウン用!AX$3:AX$7,"",0),_xlfn.XLOOKUP($AN36,プルダウン用!$AQ$3:$AQ$12,プルダウン用!AS$3:AS$12,"",0))</f>
        <v/>
      </c>
      <c r="AP36" s="56" t="str">
        <f>IF($AN36="学内非常勤講師",_xlfn.XLOOKUP($N36,プルダウン用!$AW$3:$AW$7,プルダウン用!AY$3:AY$7,"",0),_xlfn.XLOOKUP($AN36,プルダウン用!$AQ$3:$AQ$12,プルダウン用!AT$3:AT$12,"",0))</f>
        <v/>
      </c>
      <c r="AQ36" s="56" t="str">
        <f>IF($AN36="学内非常勤講師",_xlfn.XLOOKUP($N36,プルダウン用!$AW$3:$AW$7,プルダウン用!AZ$3:AZ$7,"",0),_xlfn.XLOOKUP($AN36,プルダウン用!$AQ$3:$AQ$12,プルダウン用!AU$3:AU$12,"",0))</f>
        <v/>
      </c>
      <c r="AR36" s="79"/>
    </row>
    <row r="37" spans="2:44" ht="23.25" customHeight="1" x14ac:dyDescent="0.15">
      <c r="B37" s="54" t="str">
        <f t="shared" si="0"/>
        <v/>
      </c>
      <c r="C37" s="64"/>
      <c r="D37" s="64"/>
      <c r="E37" s="52"/>
      <c r="F37" s="52"/>
      <c r="G37" s="52"/>
      <c r="H37" s="53"/>
      <c r="I37" s="51"/>
      <c r="J37" s="7"/>
      <c r="K37" s="7"/>
      <c r="L37" s="52"/>
      <c r="M37" s="52"/>
      <c r="N37" s="49"/>
      <c r="O37" s="7"/>
      <c r="P37" s="50"/>
      <c r="Q37" s="51"/>
      <c r="R37" s="51"/>
      <c r="S37" s="48"/>
      <c r="T37" s="48"/>
      <c r="U37" s="48"/>
      <c r="V37" s="48"/>
      <c r="W37" s="48"/>
      <c r="X37" s="48"/>
      <c r="Y37" s="54" t="s">
        <v>92</v>
      </c>
      <c r="Z37" s="55" t="str">
        <f>IF(AND($M37="雇用", OR($R37="集中", $R37="期間内"),$N37&lt;&gt;"その他"),"担当開始日要追記",_xlfn.XLOOKUP($P37,プルダウン用!$S$3:$S$12,プルダウン用!T$3:T$12,"",0))</f>
        <v/>
      </c>
      <c r="AA37" s="55" t="str">
        <f>IF(AND($M37="雇用", OR($R37="集中", $R37="期間内"),$N37&lt;&gt;"その他"),"担当終了日要追記",_xlfn.XLOOKUP($P37,プルダウン用!$S$3:$S$12,プルダウン用!U$3:U$12,"",0))</f>
        <v/>
      </c>
      <c r="AB37" s="49"/>
      <c r="AC37" s="49"/>
      <c r="AD37" s="7"/>
      <c r="AE37" s="7"/>
      <c r="AF37" s="49"/>
      <c r="AG37" s="49"/>
      <c r="AH37" s="56" t="str">
        <f>_xlfn.XLOOKUP($AG37,プルダウン用!$AC$3:$AC$10,プルダウン用!AD$3:AD$10,"",0)</f>
        <v/>
      </c>
      <c r="AI37" s="56" t="str">
        <f>_xlfn.XLOOKUP($AG37,プルダウン用!$AC$3:$AC$10,プルダウン用!AE$3:AE$10,"",0)</f>
        <v/>
      </c>
      <c r="AJ37" s="57" t="str">
        <f>_xlfn.XLOOKUP($AG37,プルダウン用!$AC$3:$AC$10,プルダウン用!AF$3:AF$10,"",0)</f>
        <v/>
      </c>
      <c r="AK37" s="63"/>
      <c r="AL37" s="53"/>
      <c r="AM37" s="49"/>
      <c r="AN37" s="69" t="str">
        <f>IF($AM37="謝金経費に同じ",_xlfn.XLOOKUP(AG37,プルダウン用!$AQ$3:$AQ$12,プルダウン用!$AR$3:$AR$12,"",0),_xlfn.XLOOKUP($AM37,プルダウン用!$AH$3:$AH$5,プルダウン用!$AI$3:$AI$5,""))</f>
        <v/>
      </c>
      <c r="AO37" s="56" t="str">
        <f>IF($AN37="学内非常勤講師",_xlfn.XLOOKUP($N37,プルダウン用!$AW$3:$AW$7,プルダウン用!AX$3:AX$7,"",0),_xlfn.XLOOKUP($AN37,プルダウン用!$AQ$3:$AQ$12,プルダウン用!AS$3:AS$12,"",0))</f>
        <v/>
      </c>
      <c r="AP37" s="56" t="str">
        <f>IF($AN37="学内非常勤講師",_xlfn.XLOOKUP($N37,プルダウン用!$AW$3:$AW$7,プルダウン用!AY$3:AY$7,"",0),_xlfn.XLOOKUP($AN37,プルダウン用!$AQ$3:$AQ$12,プルダウン用!AT$3:AT$12,"",0))</f>
        <v/>
      </c>
      <c r="AQ37" s="56" t="str">
        <f>IF($AN37="学内非常勤講師",_xlfn.XLOOKUP($N37,プルダウン用!$AW$3:$AW$7,プルダウン用!AZ$3:AZ$7,"",0),_xlfn.XLOOKUP($AN37,プルダウン用!$AQ$3:$AQ$12,プルダウン用!AU$3:AU$12,"",0))</f>
        <v/>
      </c>
      <c r="AR37" s="79"/>
    </row>
    <row r="38" spans="2:44" ht="23.25" customHeight="1" x14ac:dyDescent="0.15">
      <c r="B38" s="54" t="str">
        <f t="shared" si="0"/>
        <v/>
      </c>
      <c r="C38" s="64"/>
      <c r="D38" s="64"/>
      <c r="E38" s="52"/>
      <c r="F38" s="52"/>
      <c r="G38" s="52"/>
      <c r="H38" s="53"/>
      <c r="I38" s="51"/>
      <c r="J38" s="7"/>
      <c r="K38" s="7"/>
      <c r="L38" s="52"/>
      <c r="M38" s="52"/>
      <c r="N38" s="49"/>
      <c r="O38" s="7"/>
      <c r="P38" s="50"/>
      <c r="Q38" s="51"/>
      <c r="R38" s="51"/>
      <c r="S38" s="48"/>
      <c r="T38" s="48"/>
      <c r="U38" s="48"/>
      <c r="V38" s="48"/>
      <c r="W38" s="48"/>
      <c r="X38" s="48"/>
      <c r="Y38" s="54" t="s">
        <v>92</v>
      </c>
      <c r="Z38" s="55" t="str">
        <f>IF(AND($M38="雇用", OR($R38="集中", $R38="期間内"),$N38&lt;&gt;"その他"),"担当開始日要追記",_xlfn.XLOOKUP($P38,プルダウン用!$S$3:$S$12,プルダウン用!T$3:T$12,"",0))</f>
        <v/>
      </c>
      <c r="AA38" s="55" t="str">
        <f>IF(AND($M38="雇用", OR($R38="集中", $R38="期間内"),$N38&lt;&gt;"その他"),"担当終了日要追記",_xlfn.XLOOKUP($P38,プルダウン用!$S$3:$S$12,プルダウン用!U$3:U$12,"",0))</f>
        <v/>
      </c>
      <c r="AB38" s="49"/>
      <c r="AC38" s="49"/>
      <c r="AD38" s="7"/>
      <c r="AE38" s="7"/>
      <c r="AF38" s="49"/>
      <c r="AG38" s="49"/>
      <c r="AH38" s="56" t="str">
        <f>_xlfn.XLOOKUP($AG38,プルダウン用!$AC$3:$AC$10,プルダウン用!AD$3:AD$10,"",0)</f>
        <v/>
      </c>
      <c r="AI38" s="56" t="str">
        <f>_xlfn.XLOOKUP($AG38,プルダウン用!$AC$3:$AC$10,プルダウン用!AE$3:AE$10,"",0)</f>
        <v/>
      </c>
      <c r="AJ38" s="57" t="str">
        <f>_xlfn.XLOOKUP($AG38,プルダウン用!$AC$3:$AC$10,プルダウン用!AF$3:AF$10,"",0)</f>
        <v/>
      </c>
      <c r="AK38" s="63"/>
      <c r="AL38" s="53"/>
      <c r="AM38" s="49"/>
      <c r="AN38" s="69" t="str">
        <f>IF($AM38="謝金経費に同じ",_xlfn.XLOOKUP(AG38,プルダウン用!$AQ$3:$AQ$12,プルダウン用!$AR$3:$AR$12,"",0),_xlfn.XLOOKUP($AM38,プルダウン用!$AH$3:$AH$5,プルダウン用!$AI$3:$AI$5,""))</f>
        <v/>
      </c>
      <c r="AO38" s="56" t="str">
        <f>IF($AN38="学内非常勤講師",_xlfn.XLOOKUP($N38,プルダウン用!$AW$3:$AW$7,プルダウン用!AX$3:AX$7,"",0),_xlfn.XLOOKUP($AN38,プルダウン用!$AQ$3:$AQ$12,プルダウン用!AS$3:AS$12,"",0))</f>
        <v/>
      </c>
      <c r="AP38" s="56" t="str">
        <f>IF($AN38="学内非常勤講師",_xlfn.XLOOKUP($N38,プルダウン用!$AW$3:$AW$7,プルダウン用!AY$3:AY$7,"",0),_xlfn.XLOOKUP($AN38,プルダウン用!$AQ$3:$AQ$12,プルダウン用!AT$3:AT$12,"",0))</f>
        <v/>
      </c>
      <c r="AQ38" s="56" t="str">
        <f>IF($AN38="学内非常勤講師",_xlfn.XLOOKUP($N38,プルダウン用!$AW$3:$AW$7,プルダウン用!AZ$3:AZ$7,"",0),_xlfn.XLOOKUP($AN38,プルダウン用!$AQ$3:$AQ$12,プルダウン用!AU$3:AU$12,"",0))</f>
        <v/>
      </c>
      <c r="AR38" s="79"/>
    </row>
    <row r="39" spans="2:44" ht="23.25" customHeight="1" x14ac:dyDescent="0.15">
      <c r="B39" s="54" t="str">
        <f t="shared" si="0"/>
        <v/>
      </c>
      <c r="C39" s="64"/>
      <c r="D39" s="64"/>
      <c r="E39" s="52"/>
      <c r="F39" s="52"/>
      <c r="G39" s="52"/>
      <c r="H39" s="53"/>
      <c r="I39" s="51"/>
      <c r="J39" s="7"/>
      <c r="K39" s="7"/>
      <c r="L39" s="52"/>
      <c r="M39" s="52"/>
      <c r="N39" s="49"/>
      <c r="O39" s="7"/>
      <c r="P39" s="50"/>
      <c r="Q39" s="51"/>
      <c r="R39" s="51"/>
      <c r="S39" s="48"/>
      <c r="T39" s="48"/>
      <c r="U39" s="48"/>
      <c r="V39" s="48"/>
      <c r="W39" s="48"/>
      <c r="X39" s="48"/>
      <c r="Y39" s="54" t="s">
        <v>92</v>
      </c>
      <c r="Z39" s="55" t="str">
        <f>IF(AND($M39="雇用", OR($R39="集中", $R39="期間内"),$N39&lt;&gt;"その他"),"担当開始日要追記",_xlfn.XLOOKUP($P39,プルダウン用!$S$3:$S$12,プルダウン用!T$3:T$12,"",0))</f>
        <v/>
      </c>
      <c r="AA39" s="55" t="str">
        <f>IF(AND($M39="雇用", OR($R39="集中", $R39="期間内"),$N39&lt;&gt;"その他"),"担当終了日要追記",_xlfn.XLOOKUP($P39,プルダウン用!$S$3:$S$12,プルダウン用!U$3:U$12,"",0))</f>
        <v/>
      </c>
      <c r="AB39" s="49"/>
      <c r="AC39" s="49"/>
      <c r="AD39" s="7"/>
      <c r="AE39" s="7"/>
      <c r="AF39" s="49"/>
      <c r="AG39" s="49"/>
      <c r="AH39" s="56" t="str">
        <f>_xlfn.XLOOKUP($AG39,プルダウン用!$AC$3:$AC$10,プルダウン用!AD$3:AD$10,"",0)</f>
        <v/>
      </c>
      <c r="AI39" s="56" t="str">
        <f>_xlfn.XLOOKUP($AG39,プルダウン用!$AC$3:$AC$10,プルダウン用!AE$3:AE$10,"",0)</f>
        <v/>
      </c>
      <c r="AJ39" s="57" t="str">
        <f>_xlfn.XLOOKUP($AG39,プルダウン用!$AC$3:$AC$10,プルダウン用!AF$3:AF$10,"",0)</f>
        <v/>
      </c>
      <c r="AK39" s="63"/>
      <c r="AL39" s="53"/>
      <c r="AM39" s="49"/>
      <c r="AN39" s="69" t="str">
        <f>IF($AM39="謝金経費に同じ",_xlfn.XLOOKUP(AG39,プルダウン用!$AQ$3:$AQ$12,プルダウン用!$AR$3:$AR$12,"",0),_xlfn.XLOOKUP($AM39,プルダウン用!$AH$3:$AH$5,プルダウン用!$AI$3:$AI$5,""))</f>
        <v/>
      </c>
      <c r="AO39" s="56" t="str">
        <f>IF($AN39="学内非常勤講師",_xlfn.XLOOKUP($N39,プルダウン用!$AW$3:$AW$7,プルダウン用!AX$3:AX$7,"",0),_xlfn.XLOOKUP($AN39,プルダウン用!$AQ$3:$AQ$12,プルダウン用!AS$3:AS$12,"",0))</f>
        <v/>
      </c>
      <c r="AP39" s="56" t="str">
        <f>IF($AN39="学内非常勤講師",_xlfn.XLOOKUP($N39,プルダウン用!$AW$3:$AW$7,プルダウン用!AY$3:AY$7,"",0),_xlfn.XLOOKUP($AN39,プルダウン用!$AQ$3:$AQ$12,プルダウン用!AT$3:AT$12,"",0))</f>
        <v/>
      </c>
      <c r="AQ39" s="56" t="str">
        <f>IF($AN39="学内非常勤講師",_xlfn.XLOOKUP($N39,プルダウン用!$AW$3:$AW$7,プルダウン用!AZ$3:AZ$7,"",0),_xlfn.XLOOKUP($AN39,プルダウン用!$AQ$3:$AQ$12,プルダウン用!AU$3:AU$12,"",0))</f>
        <v/>
      </c>
      <c r="AR39" s="79"/>
    </row>
    <row r="40" spans="2:44" ht="23.25" customHeight="1" x14ac:dyDescent="0.15">
      <c r="B40" s="54" t="str">
        <f t="shared" si="0"/>
        <v/>
      </c>
      <c r="C40" s="64"/>
      <c r="D40" s="64"/>
      <c r="E40" s="52"/>
      <c r="F40" s="52"/>
      <c r="G40" s="52"/>
      <c r="H40" s="53"/>
      <c r="I40" s="51"/>
      <c r="J40" s="7"/>
      <c r="K40" s="7"/>
      <c r="L40" s="52"/>
      <c r="M40" s="52"/>
      <c r="N40" s="49"/>
      <c r="O40" s="7"/>
      <c r="P40" s="50"/>
      <c r="Q40" s="51"/>
      <c r="R40" s="51"/>
      <c r="S40" s="48"/>
      <c r="T40" s="48"/>
      <c r="U40" s="48"/>
      <c r="V40" s="48"/>
      <c r="W40" s="48"/>
      <c r="X40" s="48"/>
      <c r="Y40" s="54" t="s">
        <v>92</v>
      </c>
      <c r="Z40" s="55" t="str">
        <f>IF(AND($M40="雇用", OR($R40="集中", $R40="期間内"),$N40&lt;&gt;"その他"),"担当開始日要追記",_xlfn.XLOOKUP($P40,プルダウン用!$S$3:$S$12,プルダウン用!T$3:T$12,"",0))</f>
        <v/>
      </c>
      <c r="AA40" s="55" t="str">
        <f>IF(AND($M40="雇用", OR($R40="集中", $R40="期間内"),$N40&lt;&gt;"その他"),"担当終了日要追記",_xlfn.XLOOKUP($P40,プルダウン用!$S$3:$S$12,プルダウン用!U$3:U$12,"",0))</f>
        <v/>
      </c>
      <c r="AB40" s="49"/>
      <c r="AC40" s="49"/>
      <c r="AD40" s="7"/>
      <c r="AE40" s="7"/>
      <c r="AF40" s="49"/>
      <c r="AG40" s="49"/>
      <c r="AH40" s="56" t="str">
        <f>_xlfn.XLOOKUP($AG40,プルダウン用!$AC$3:$AC$10,プルダウン用!AD$3:AD$10,"",0)</f>
        <v/>
      </c>
      <c r="AI40" s="56" t="str">
        <f>_xlfn.XLOOKUP($AG40,プルダウン用!$AC$3:$AC$10,プルダウン用!AE$3:AE$10,"",0)</f>
        <v/>
      </c>
      <c r="AJ40" s="57" t="str">
        <f>_xlfn.XLOOKUP($AG40,プルダウン用!$AC$3:$AC$10,プルダウン用!AF$3:AF$10,"",0)</f>
        <v/>
      </c>
      <c r="AK40" s="63"/>
      <c r="AL40" s="53"/>
      <c r="AM40" s="49"/>
      <c r="AN40" s="69" t="str">
        <f>IF($AM40="謝金経費に同じ",_xlfn.XLOOKUP(AG40,プルダウン用!$AQ$3:$AQ$12,プルダウン用!$AR$3:$AR$12,"",0),_xlfn.XLOOKUP($AM40,プルダウン用!$AH$3:$AH$5,プルダウン用!$AI$3:$AI$5,""))</f>
        <v/>
      </c>
      <c r="AO40" s="56" t="str">
        <f>IF($AN40="学内非常勤講師",_xlfn.XLOOKUP($N40,プルダウン用!$AW$3:$AW$7,プルダウン用!AX$3:AX$7,"",0),_xlfn.XLOOKUP($AN40,プルダウン用!$AQ$3:$AQ$12,プルダウン用!AS$3:AS$12,"",0))</f>
        <v/>
      </c>
      <c r="AP40" s="56" t="str">
        <f>IF($AN40="学内非常勤講師",_xlfn.XLOOKUP($N40,プルダウン用!$AW$3:$AW$7,プルダウン用!AY$3:AY$7,"",0),_xlfn.XLOOKUP($AN40,プルダウン用!$AQ$3:$AQ$12,プルダウン用!AT$3:AT$12,"",0))</f>
        <v/>
      </c>
      <c r="AQ40" s="56" t="str">
        <f>IF($AN40="学内非常勤講師",_xlfn.XLOOKUP($N40,プルダウン用!$AW$3:$AW$7,プルダウン用!AZ$3:AZ$7,"",0),_xlfn.XLOOKUP($AN40,プルダウン用!$AQ$3:$AQ$12,プルダウン用!AU$3:AU$12,"",0))</f>
        <v/>
      </c>
      <c r="AR40" s="79"/>
    </row>
    <row r="41" spans="2:44" ht="23.25" customHeight="1" x14ac:dyDescent="0.15">
      <c r="B41" s="54" t="str">
        <f t="shared" si="0"/>
        <v/>
      </c>
      <c r="C41" s="64"/>
      <c r="D41" s="64"/>
      <c r="E41" s="52"/>
      <c r="F41" s="52"/>
      <c r="G41" s="52"/>
      <c r="H41" s="53"/>
      <c r="I41" s="51"/>
      <c r="J41" s="7"/>
      <c r="K41" s="7"/>
      <c r="L41" s="52"/>
      <c r="M41" s="52"/>
      <c r="N41" s="49"/>
      <c r="O41" s="7"/>
      <c r="P41" s="50"/>
      <c r="Q41" s="51"/>
      <c r="R41" s="51"/>
      <c r="S41" s="48"/>
      <c r="T41" s="48"/>
      <c r="U41" s="48"/>
      <c r="V41" s="48"/>
      <c r="W41" s="48"/>
      <c r="X41" s="48"/>
      <c r="Y41" s="54" t="s">
        <v>92</v>
      </c>
      <c r="Z41" s="55" t="str">
        <f>IF(AND($M41="雇用", OR($R41="集中", $R41="期間内"),$N41&lt;&gt;"その他"),"担当開始日要追記",_xlfn.XLOOKUP($P41,プルダウン用!$S$3:$S$12,プルダウン用!T$3:T$12,"",0))</f>
        <v/>
      </c>
      <c r="AA41" s="55" t="str">
        <f>IF(AND($M41="雇用", OR($R41="集中", $R41="期間内"),$N41&lt;&gt;"その他"),"担当終了日要追記",_xlfn.XLOOKUP($P41,プルダウン用!$S$3:$S$12,プルダウン用!U$3:U$12,"",0))</f>
        <v/>
      </c>
      <c r="AB41" s="49"/>
      <c r="AC41" s="49"/>
      <c r="AD41" s="7"/>
      <c r="AE41" s="7"/>
      <c r="AF41" s="49"/>
      <c r="AG41" s="49"/>
      <c r="AH41" s="56" t="str">
        <f>_xlfn.XLOOKUP($AG41,プルダウン用!$AC$3:$AC$10,プルダウン用!AD$3:AD$10,"",0)</f>
        <v/>
      </c>
      <c r="AI41" s="56" t="str">
        <f>_xlfn.XLOOKUP($AG41,プルダウン用!$AC$3:$AC$10,プルダウン用!AE$3:AE$10,"",0)</f>
        <v/>
      </c>
      <c r="AJ41" s="57" t="str">
        <f>_xlfn.XLOOKUP($AG41,プルダウン用!$AC$3:$AC$10,プルダウン用!AF$3:AF$10,"",0)</f>
        <v/>
      </c>
      <c r="AK41" s="63"/>
      <c r="AL41" s="53"/>
      <c r="AM41" s="49"/>
      <c r="AN41" s="69" t="str">
        <f>IF($AM41="謝金経費に同じ",_xlfn.XLOOKUP(AG41,プルダウン用!$AQ$3:$AQ$12,プルダウン用!$AR$3:$AR$12,"",0),_xlfn.XLOOKUP($AM41,プルダウン用!$AH$3:$AH$5,プルダウン用!$AI$3:$AI$5,""))</f>
        <v/>
      </c>
      <c r="AO41" s="56" t="str">
        <f>IF($AN41="学内非常勤講師",_xlfn.XLOOKUP($N41,プルダウン用!$AW$3:$AW$7,プルダウン用!AX$3:AX$7,"",0),_xlfn.XLOOKUP($AN41,プルダウン用!$AQ$3:$AQ$12,プルダウン用!AS$3:AS$12,"",0))</f>
        <v/>
      </c>
      <c r="AP41" s="56" t="str">
        <f>IF($AN41="学内非常勤講師",_xlfn.XLOOKUP($N41,プルダウン用!$AW$3:$AW$7,プルダウン用!AY$3:AY$7,"",0),_xlfn.XLOOKUP($AN41,プルダウン用!$AQ$3:$AQ$12,プルダウン用!AT$3:AT$12,"",0))</f>
        <v/>
      </c>
      <c r="AQ41" s="56" t="str">
        <f>IF($AN41="学内非常勤講師",_xlfn.XLOOKUP($N41,プルダウン用!$AW$3:$AW$7,プルダウン用!AZ$3:AZ$7,"",0),_xlfn.XLOOKUP($AN41,プルダウン用!$AQ$3:$AQ$12,プルダウン用!AU$3:AU$12,"",0))</f>
        <v/>
      </c>
      <c r="AR41" s="79"/>
    </row>
    <row r="42" spans="2:44" ht="23.25" customHeight="1" x14ac:dyDescent="0.15">
      <c r="B42" s="54" t="str">
        <f t="shared" si="0"/>
        <v/>
      </c>
      <c r="C42" s="64"/>
      <c r="D42" s="64"/>
      <c r="E42" s="52"/>
      <c r="F42" s="52"/>
      <c r="G42" s="52"/>
      <c r="H42" s="53"/>
      <c r="I42" s="51"/>
      <c r="J42" s="7"/>
      <c r="K42" s="7"/>
      <c r="L42" s="52"/>
      <c r="M42" s="52"/>
      <c r="N42" s="49"/>
      <c r="O42" s="7"/>
      <c r="P42" s="50"/>
      <c r="Q42" s="51"/>
      <c r="R42" s="51"/>
      <c r="S42" s="48"/>
      <c r="T42" s="48"/>
      <c r="U42" s="48"/>
      <c r="V42" s="48"/>
      <c r="W42" s="48"/>
      <c r="X42" s="48"/>
      <c r="Y42" s="54" t="s">
        <v>92</v>
      </c>
      <c r="Z42" s="55" t="str">
        <f>IF(AND($M42="雇用", OR($R42="集中", $R42="期間内"),$N42&lt;&gt;"その他"),"担当開始日要追記",_xlfn.XLOOKUP($P42,プルダウン用!$S$3:$S$12,プルダウン用!T$3:T$12,"",0))</f>
        <v/>
      </c>
      <c r="AA42" s="55" t="str">
        <f>IF(AND($M42="雇用", OR($R42="集中", $R42="期間内"),$N42&lt;&gt;"その他"),"担当終了日要追記",_xlfn.XLOOKUP($P42,プルダウン用!$S$3:$S$12,プルダウン用!U$3:U$12,"",0))</f>
        <v/>
      </c>
      <c r="AB42" s="49"/>
      <c r="AC42" s="49"/>
      <c r="AD42" s="7"/>
      <c r="AE42" s="7"/>
      <c r="AF42" s="49"/>
      <c r="AG42" s="49"/>
      <c r="AH42" s="56" t="str">
        <f>_xlfn.XLOOKUP($AG42,プルダウン用!$AC$3:$AC$10,プルダウン用!AD$3:AD$10,"",0)</f>
        <v/>
      </c>
      <c r="AI42" s="56" t="str">
        <f>_xlfn.XLOOKUP($AG42,プルダウン用!$AC$3:$AC$10,プルダウン用!AE$3:AE$10,"",0)</f>
        <v/>
      </c>
      <c r="AJ42" s="57" t="str">
        <f>_xlfn.XLOOKUP($AG42,プルダウン用!$AC$3:$AC$10,プルダウン用!AF$3:AF$10,"",0)</f>
        <v/>
      </c>
      <c r="AK42" s="63"/>
      <c r="AL42" s="53"/>
      <c r="AM42" s="49"/>
      <c r="AN42" s="69" t="str">
        <f>IF($AM42="謝金経費に同じ",_xlfn.XLOOKUP(AG42,プルダウン用!$AQ$3:$AQ$12,プルダウン用!$AR$3:$AR$12,"",0),_xlfn.XLOOKUP($AM42,プルダウン用!$AH$3:$AH$5,プルダウン用!$AI$3:$AI$5,""))</f>
        <v/>
      </c>
      <c r="AO42" s="56" t="str">
        <f>IF($AN42="学内非常勤講師",_xlfn.XLOOKUP($N42,プルダウン用!$AW$3:$AW$7,プルダウン用!AX$3:AX$7,"",0),_xlfn.XLOOKUP($AN42,プルダウン用!$AQ$3:$AQ$12,プルダウン用!AS$3:AS$12,"",0))</f>
        <v/>
      </c>
      <c r="AP42" s="56" t="str">
        <f>IF($AN42="学内非常勤講師",_xlfn.XLOOKUP($N42,プルダウン用!$AW$3:$AW$7,プルダウン用!AY$3:AY$7,"",0),_xlfn.XLOOKUP($AN42,プルダウン用!$AQ$3:$AQ$12,プルダウン用!AT$3:AT$12,"",0))</f>
        <v/>
      </c>
      <c r="AQ42" s="56" t="str">
        <f>IF($AN42="学内非常勤講師",_xlfn.XLOOKUP($N42,プルダウン用!$AW$3:$AW$7,プルダウン用!AZ$3:AZ$7,"",0),_xlfn.XLOOKUP($AN42,プルダウン用!$AQ$3:$AQ$12,プルダウン用!AU$3:AU$12,"",0))</f>
        <v/>
      </c>
      <c r="AR42" s="79"/>
    </row>
    <row r="43" spans="2:44" ht="23.25" customHeight="1" x14ac:dyDescent="0.15">
      <c r="B43" s="54" t="str">
        <f t="shared" si="0"/>
        <v/>
      </c>
      <c r="C43" s="64"/>
      <c r="D43" s="64"/>
      <c r="E43" s="52"/>
      <c r="F43" s="52"/>
      <c r="G43" s="52"/>
      <c r="H43" s="53"/>
      <c r="I43" s="51"/>
      <c r="J43" s="7"/>
      <c r="K43" s="7"/>
      <c r="L43" s="52"/>
      <c r="M43" s="52"/>
      <c r="N43" s="49"/>
      <c r="O43" s="7"/>
      <c r="P43" s="50"/>
      <c r="Q43" s="51"/>
      <c r="R43" s="51"/>
      <c r="S43" s="48"/>
      <c r="T43" s="48"/>
      <c r="U43" s="48"/>
      <c r="V43" s="48"/>
      <c r="W43" s="48"/>
      <c r="X43" s="48"/>
      <c r="Y43" s="54" t="s">
        <v>92</v>
      </c>
      <c r="Z43" s="55" t="str">
        <f>IF(AND($M43="雇用", OR($R43="集中", $R43="期間内"),$N43&lt;&gt;"その他"),"担当開始日要追記",_xlfn.XLOOKUP($P43,プルダウン用!$S$3:$S$12,プルダウン用!T$3:T$12,"",0))</f>
        <v/>
      </c>
      <c r="AA43" s="55" t="str">
        <f>IF(AND($M43="雇用", OR($R43="集中", $R43="期間内"),$N43&lt;&gt;"その他"),"担当終了日要追記",_xlfn.XLOOKUP($P43,プルダウン用!$S$3:$S$12,プルダウン用!U$3:U$12,"",0))</f>
        <v/>
      </c>
      <c r="AB43" s="49"/>
      <c r="AC43" s="49"/>
      <c r="AD43" s="7"/>
      <c r="AE43" s="7"/>
      <c r="AF43" s="49"/>
      <c r="AG43" s="49"/>
      <c r="AH43" s="56" t="str">
        <f>_xlfn.XLOOKUP($AG43,プルダウン用!$AC$3:$AC$10,プルダウン用!AD$3:AD$10,"",0)</f>
        <v/>
      </c>
      <c r="AI43" s="56" t="str">
        <f>_xlfn.XLOOKUP($AG43,プルダウン用!$AC$3:$AC$10,プルダウン用!AE$3:AE$10,"",0)</f>
        <v/>
      </c>
      <c r="AJ43" s="57" t="str">
        <f>_xlfn.XLOOKUP($AG43,プルダウン用!$AC$3:$AC$10,プルダウン用!AF$3:AF$10,"",0)</f>
        <v/>
      </c>
      <c r="AK43" s="63"/>
      <c r="AL43" s="53"/>
      <c r="AM43" s="49"/>
      <c r="AN43" s="69" t="str">
        <f>IF($AM43="謝金経費に同じ",_xlfn.XLOOKUP(AG43,プルダウン用!$AQ$3:$AQ$12,プルダウン用!$AR$3:$AR$12,"",0),_xlfn.XLOOKUP($AM43,プルダウン用!$AH$3:$AH$5,プルダウン用!$AI$3:$AI$5,""))</f>
        <v/>
      </c>
      <c r="AO43" s="56" t="str">
        <f>IF($AN43="学内非常勤講師",_xlfn.XLOOKUP($N43,プルダウン用!$AW$3:$AW$7,プルダウン用!AX$3:AX$7,"",0),_xlfn.XLOOKUP($AN43,プルダウン用!$AQ$3:$AQ$12,プルダウン用!AS$3:AS$12,"",0))</f>
        <v/>
      </c>
      <c r="AP43" s="56" t="str">
        <f>IF($AN43="学内非常勤講師",_xlfn.XLOOKUP($N43,プルダウン用!$AW$3:$AW$7,プルダウン用!AY$3:AY$7,"",0),_xlfn.XLOOKUP($AN43,プルダウン用!$AQ$3:$AQ$12,プルダウン用!AT$3:AT$12,"",0))</f>
        <v/>
      </c>
      <c r="AQ43" s="56" t="str">
        <f>IF($AN43="学内非常勤講師",_xlfn.XLOOKUP($N43,プルダウン用!$AW$3:$AW$7,プルダウン用!AZ$3:AZ$7,"",0),_xlfn.XLOOKUP($AN43,プルダウン用!$AQ$3:$AQ$12,プルダウン用!AU$3:AU$12,"",0))</f>
        <v/>
      </c>
      <c r="AR43" s="79"/>
    </row>
    <row r="44" spans="2:44" ht="23.25" customHeight="1" x14ac:dyDescent="0.15">
      <c r="B44" s="54" t="str">
        <f t="shared" si="0"/>
        <v/>
      </c>
      <c r="C44" s="64"/>
      <c r="D44" s="64"/>
      <c r="E44" s="52"/>
      <c r="F44" s="52"/>
      <c r="G44" s="52"/>
      <c r="H44" s="53"/>
      <c r="I44" s="51"/>
      <c r="J44" s="7"/>
      <c r="K44" s="7"/>
      <c r="L44" s="52"/>
      <c r="M44" s="52"/>
      <c r="N44" s="49"/>
      <c r="O44" s="7"/>
      <c r="P44" s="50"/>
      <c r="Q44" s="51"/>
      <c r="R44" s="51"/>
      <c r="S44" s="48"/>
      <c r="T44" s="48"/>
      <c r="U44" s="48"/>
      <c r="V44" s="48"/>
      <c r="W44" s="48"/>
      <c r="X44" s="48"/>
      <c r="Y44" s="54" t="s">
        <v>92</v>
      </c>
      <c r="Z44" s="55" t="str">
        <f>IF(AND($M44="雇用", OR($R44="集中", $R44="期間内"),$N44&lt;&gt;"その他"),"担当開始日要追記",_xlfn.XLOOKUP($P44,プルダウン用!$S$3:$S$12,プルダウン用!T$3:T$12,"",0))</f>
        <v/>
      </c>
      <c r="AA44" s="55" t="str">
        <f>IF(AND($M44="雇用", OR($R44="集中", $R44="期間内"),$N44&lt;&gt;"その他"),"担当終了日要追記",_xlfn.XLOOKUP($P44,プルダウン用!$S$3:$S$12,プルダウン用!U$3:U$12,"",0))</f>
        <v/>
      </c>
      <c r="AB44" s="49"/>
      <c r="AC44" s="49"/>
      <c r="AD44" s="7"/>
      <c r="AE44" s="7"/>
      <c r="AF44" s="49"/>
      <c r="AG44" s="49"/>
      <c r="AH44" s="56" t="str">
        <f>_xlfn.XLOOKUP($AG44,プルダウン用!$AC$3:$AC$10,プルダウン用!AD$3:AD$10,"",0)</f>
        <v/>
      </c>
      <c r="AI44" s="56" t="str">
        <f>_xlfn.XLOOKUP($AG44,プルダウン用!$AC$3:$AC$10,プルダウン用!AE$3:AE$10,"",0)</f>
        <v/>
      </c>
      <c r="AJ44" s="57" t="str">
        <f>_xlfn.XLOOKUP($AG44,プルダウン用!$AC$3:$AC$10,プルダウン用!AF$3:AF$10,"",0)</f>
        <v/>
      </c>
      <c r="AK44" s="63"/>
      <c r="AL44" s="53"/>
      <c r="AM44" s="49"/>
      <c r="AN44" s="69" t="str">
        <f>IF($AM44="謝金経費に同じ",_xlfn.XLOOKUP(AG44,プルダウン用!$AQ$3:$AQ$12,プルダウン用!$AR$3:$AR$12,"",0),_xlfn.XLOOKUP($AM44,プルダウン用!$AH$3:$AH$5,プルダウン用!$AI$3:$AI$5,""))</f>
        <v/>
      </c>
      <c r="AO44" s="56" t="str">
        <f>IF($AN44="学内非常勤講師",_xlfn.XLOOKUP($N44,プルダウン用!$AW$3:$AW$7,プルダウン用!AX$3:AX$7,"",0),_xlfn.XLOOKUP($AN44,プルダウン用!$AQ$3:$AQ$12,プルダウン用!AS$3:AS$12,"",0))</f>
        <v/>
      </c>
      <c r="AP44" s="56" t="str">
        <f>IF($AN44="学内非常勤講師",_xlfn.XLOOKUP($N44,プルダウン用!$AW$3:$AW$7,プルダウン用!AY$3:AY$7,"",0),_xlfn.XLOOKUP($AN44,プルダウン用!$AQ$3:$AQ$12,プルダウン用!AT$3:AT$12,"",0))</f>
        <v/>
      </c>
      <c r="AQ44" s="56" t="str">
        <f>IF($AN44="学内非常勤講師",_xlfn.XLOOKUP($N44,プルダウン用!$AW$3:$AW$7,プルダウン用!AZ$3:AZ$7,"",0),_xlfn.XLOOKUP($AN44,プルダウン用!$AQ$3:$AQ$12,プルダウン用!AU$3:AU$12,"",0))</f>
        <v/>
      </c>
      <c r="AR44" s="79"/>
    </row>
    <row r="45" spans="2:44" ht="23.25" customHeight="1" x14ac:dyDescent="0.15">
      <c r="B45" s="54" t="str">
        <f t="shared" si="0"/>
        <v/>
      </c>
      <c r="C45" s="64"/>
      <c r="D45" s="64"/>
      <c r="E45" s="52"/>
      <c r="F45" s="52"/>
      <c r="G45" s="52"/>
      <c r="H45" s="53"/>
      <c r="I45" s="51"/>
      <c r="J45" s="7"/>
      <c r="K45" s="7"/>
      <c r="L45" s="52"/>
      <c r="M45" s="52"/>
      <c r="N45" s="49"/>
      <c r="O45" s="7"/>
      <c r="P45" s="50"/>
      <c r="Q45" s="51"/>
      <c r="R45" s="51"/>
      <c r="S45" s="48"/>
      <c r="T45" s="48"/>
      <c r="U45" s="48"/>
      <c r="V45" s="48"/>
      <c r="W45" s="48"/>
      <c r="X45" s="48"/>
      <c r="Y45" s="54" t="s">
        <v>92</v>
      </c>
      <c r="Z45" s="55" t="str">
        <f>IF(AND($M45="雇用", OR($R45="集中", $R45="期間内"),$N45&lt;&gt;"その他"),"担当開始日要追記",_xlfn.XLOOKUP($P45,プルダウン用!$S$3:$S$12,プルダウン用!T$3:T$12,"",0))</f>
        <v/>
      </c>
      <c r="AA45" s="55" t="str">
        <f>IF(AND($M45="雇用", OR($R45="集中", $R45="期間内"),$N45&lt;&gt;"その他"),"担当終了日要追記",_xlfn.XLOOKUP($P45,プルダウン用!$S$3:$S$12,プルダウン用!U$3:U$12,"",0))</f>
        <v/>
      </c>
      <c r="AB45" s="49"/>
      <c r="AC45" s="49"/>
      <c r="AD45" s="7"/>
      <c r="AE45" s="7"/>
      <c r="AF45" s="49"/>
      <c r="AG45" s="49"/>
      <c r="AH45" s="56" t="str">
        <f>_xlfn.XLOOKUP($AG45,プルダウン用!$AC$3:$AC$10,プルダウン用!AD$3:AD$10,"",0)</f>
        <v/>
      </c>
      <c r="AI45" s="56" t="str">
        <f>_xlfn.XLOOKUP($AG45,プルダウン用!$AC$3:$AC$10,プルダウン用!AE$3:AE$10,"",0)</f>
        <v/>
      </c>
      <c r="AJ45" s="57" t="str">
        <f>_xlfn.XLOOKUP($AG45,プルダウン用!$AC$3:$AC$10,プルダウン用!AF$3:AF$10,"",0)</f>
        <v/>
      </c>
      <c r="AK45" s="63"/>
      <c r="AL45" s="53"/>
      <c r="AM45" s="49"/>
      <c r="AN45" s="69" t="str">
        <f>IF($AM45="謝金経費に同じ",_xlfn.XLOOKUP(AG45,プルダウン用!$AQ$3:$AQ$12,プルダウン用!$AR$3:$AR$12,"",0),_xlfn.XLOOKUP($AM45,プルダウン用!$AH$3:$AH$5,プルダウン用!$AI$3:$AI$5,""))</f>
        <v/>
      </c>
      <c r="AO45" s="56" t="str">
        <f>IF($AN45="学内非常勤講師",_xlfn.XLOOKUP($N45,プルダウン用!$AW$3:$AW$7,プルダウン用!AX$3:AX$7,"",0),_xlfn.XLOOKUP($AN45,プルダウン用!$AQ$3:$AQ$12,プルダウン用!AS$3:AS$12,"",0))</f>
        <v/>
      </c>
      <c r="AP45" s="56" t="str">
        <f>IF($AN45="学内非常勤講師",_xlfn.XLOOKUP($N45,プルダウン用!$AW$3:$AW$7,プルダウン用!AY$3:AY$7,"",0),_xlfn.XLOOKUP($AN45,プルダウン用!$AQ$3:$AQ$12,プルダウン用!AT$3:AT$12,"",0))</f>
        <v/>
      </c>
      <c r="AQ45" s="56" t="str">
        <f>IF($AN45="学内非常勤講師",_xlfn.XLOOKUP($N45,プルダウン用!$AW$3:$AW$7,プルダウン用!AZ$3:AZ$7,"",0),_xlfn.XLOOKUP($AN45,プルダウン用!$AQ$3:$AQ$12,プルダウン用!AU$3:AU$12,"",0))</f>
        <v/>
      </c>
      <c r="AR45" s="79"/>
    </row>
    <row r="46" spans="2:44" ht="23.25" customHeight="1" x14ac:dyDescent="0.15">
      <c r="B46" s="54" t="str">
        <f t="shared" si="0"/>
        <v/>
      </c>
      <c r="C46" s="64"/>
      <c r="D46" s="64"/>
      <c r="E46" s="52"/>
      <c r="F46" s="52"/>
      <c r="G46" s="52"/>
      <c r="H46" s="53"/>
      <c r="I46" s="51"/>
      <c r="J46" s="7"/>
      <c r="K46" s="7"/>
      <c r="L46" s="52"/>
      <c r="M46" s="52"/>
      <c r="N46" s="49"/>
      <c r="O46" s="7"/>
      <c r="P46" s="50"/>
      <c r="Q46" s="51"/>
      <c r="R46" s="51"/>
      <c r="S46" s="48"/>
      <c r="T46" s="48"/>
      <c r="U46" s="48"/>
      <c r="V46" s="48"/>
      <c r="W46" s="48"/>
      <c r="X46" s="48"/>
      <c r="Y46" s="54" t="s">
        <v>92</v>
      </c>
      <c r="Z46" s="55" t="str">
        <f>IF(AND($M46="雇用", OR($R46="集中", $R46="期間内"),$N46&lt;&gt;"その他"),"担当開始日要追記",_xlfn.XLOOKUP($P46,プルダウン用!$S$3:$S$12,プルダウン用!T$3:T$12,"",0))</f>
        <v/>
      </c>
      <c r="AA46" s="55" t="str">
        <f>IF(AND($M46="雇用", OR($R46="集中", $R46="期間内"),$N46&lt;&gt;"その他"),"担当終了日要追記",_xlfn.XLOOKUP($P46,プルダウン用!$S$3:$S$12,プルダウン用!U$3:U$12,"",0))</f>
        <v/>
      </c>
      <c r="AB46" s="49"/>
      <c r="AC46" s="49"/>
      <c r="AD46" s="7"/>
      <c r="AE46" s="7"/>
      <c r="AF46" s="49"/>
      <c r="AG46" s="49"/>
      <c r="AH46" s="56" t="str">
        <f>_xlfn.XLOOKUP($AG46,プルダウン用!$AC$3:$AC$10,プルダウン用!AD$3:AD$10,"",0)</f>
        <v/>
      </c>
      <c r="AI46" s="56" t="str">
        <f>_xlfn.XLOOKUP($AG46,プルダウン用!$AC$3:$AC$10,プルダウン用!AE$3:AE$10,"",0)</f>
        <v/>
      </c>
      <c r="AJ46" s="57" t="str">
        <f>_xlfn.XLOOKUP($AG46,プルダウン用!$AC$3:$AC$10,プルダウン用!AF$3:AF$10,"",0)</f>
        <v/>
      </c>
      <c r="AK46" s="63"/>
      <c r="AL46" s="53"/>
      <c r="AM46" s="49"/>
      <c r="AN46" s="69" t="str">
        <f>IF($AM46="謝金経費に同じ",_xlfn.XLOOKUP(AG46,プルダウン用!$AQ$3:$AQ$12,プルダウン用!$AR$3:$AR$12,"",0),_xlfn.XLOOKUP($AM46,プルダウン用!$AH$3:$AH$5,プルダウン用!$AI$3:$AI$5,""))</f>
        <v/>
      </c>
      <c r="AO46" s="56" t="str">
        <f>IF($AN46="学内非常勤講師",_xlfn.XLOOKUP($N46,プルダウン用!$AW$3:$AW$7,プルダウン用!AX$3:AX$7,"",0),_xlfn.XLOOKUP($AN46,プルダウン用!$AQ$3:$AQ$12,プルダウン用!AS$3:AS$12,"",0))</f>
        <v/>
      </c>
      <c r="AP46" s="56" t="str">
        <f>IF($AN46="学内非常勤講師",_xlfn.XLOOKUP($N46,プルダウン用!$AW$3:$AW$7,プルダウン用!AY$3:AY$7,"",0),_xlfn.XLOOKUP($AN46,プルダウン用!$AQ$3:$AQ$12,プルダウン用!AT$3:AT$12,"",0))</f>
        <v/>
      </c>
      <c r="AQ46" s="56" t="str">
        <f>IF($AN46="学内非常勤講師",_xlfn.XLOOKUP($N46,プルダウン用!$AW$3:$AW$7,プルダウン用!AZ$3:AZ$7,"",0),_xlfn.XLOOKUP($AN46,プルダウン用!$AQ$3:$AQ$12,プルダウン用!AU$3:AU$12,"",0))</f>
        <v/>
      </c>
      <c r="AR46" s="79"/>
    </row>
    <row r="47" spans="2:44" ht="23.25" customHeight="1" x14ac:dyDescent="0.15">
      <c r="B47" s="54" t="str">
        <f t="shared" si="0"/>
        <v/>
      </c>
      <c r="C47" s="64"/>
      <c r="D47" s="64"/>
      <c r="E47" s="52"/>
      <c r="F47" s="52"/>
      <c r="G47" s="52"/>
      <c r="H47" s="53"/>
      <c r="I47" s="51"/>
      <c r="J47" s="7"/>
      <c r="K47" s="7"/>
      <c r="L47" s="52"/>
      <c r="M47" s="52"/>
      <c r="N47" s="49"/>
      <c r="O47" s="7"/>
      <c r="P47" s="50"/>
      <c r="Q47" s="51"/>
      <c r="R47" s="51"/>
      <c r="S47" s="48"/>
      <c r="T47" s="48"/>
      <c r="U47" s="48"/>
      <c r="V47" s="48"/>
      <c r="W47" s="48"/>
      <c r="X47" s="48"/>
      <c r="Y47" s="54" t="s">
        <v>92</v>
      </c>
      <c r="Z47" s="55" t="str">
        <f>IF(AND($M47="雇用", OR($R47="集中", $R47="期間内"),$N47&lt;&gt;"その他"),"担当開始日要追記",_xlfn.XLOOKUP($P47,プルダウン用!$S$3:$S$12,プルダウン用!T$3:T$12,"",0))</f>
        <v/>
      </c>
      <c r="AA47" s="55" t="str">
        <f>IF(AND($M47="雇用", OR($R47="集中", $R47="期間内"),$N47&lt;&gt;"その他"),"担当終了日要追記",_xlfn.XLOOKUP($P47,プルダウン用!$S$3:$S$12,プルダウン用!U$3:U$12,"",0))</f>
        <v/>
      </c>
      <c r="AB47" s="49"/>
      <c r="AC47" s="49"/>
      <c r="AD47" s="7"/>
      <c r="AE47" s="7"/>
      <c r="AF47" s="49"/>
      <c r="AG47" s="49"/>
      <c r="AH47" s="56" t="str">
        <f>_xlfn.XLOOKUP($AG47,プルダウン用!$AC$3:$AC$10,プルダウン用!AD$3:AD$10,"",0)</f>
        <v/>
      </c>
      <c r="AI47" s="56" t="str">
        <f>_xlfn.XLOOKUP($AG47,プルダウン用!$AC$3:$AC$10,プルダウン用!AE$3:AE$10,"",0)</f>
        <v/>
      </c>
      <c r="AJ47" s="57" t="str">
        <f>_xlfn.XLOOKUP($AG47,プルダウン用!$AC$3:$AC$10,プルダウン用!AF$3:AF$10,"",0)</f>
        <v/>
      </c>
      <c r="AK47" s="63"/>
      <c r="AL47" s="53"/>
      <c r="AM47" s="49"/>
      <c r="AN47" s="69" t="str">
        <f>IF($AM47="謝金経費に同じ",_xlfn.XLOOKUP(AG47,プルダウン用!$AQ$3:$AQ$12,プルダウン用!$AR$3:$AR$12,"",0),_xlfn.XLOOKUP($AM47,プルダウン用!$AH$3:$AH$5,プルダウン用!$AI$3:$AI$5,""))</f>
        <v/>
      </c>
      <c r="AO47" s="56" t="str">
        <f>IF($AN47="学内非常勤講師",_xlfn.XLOOKUP($N47,プルダウン用!$AW$3:$AW$7,プルダウン用!AX$3:AX$7,"",0),_xlfn.XLOOKUP($AN47,プルダウン用!$AQ$3:$AQ$12,プルダウン用!AS$3:AS$12,"",0))</f>
        <v/>
      </c>
      <c r="AP47" s="56" t="str">
        <f>IF($AN47="学内非常勤講師",_xlfn.XLOOKUP($N47,プルダウン用!$AW$3:$AW$7,プルダウン用!AY$3:AY$7,"",0),_xlfn.XLOOKUP($AN47,プルダウン用!$AQ$3:$AQ$12,プルダウン用!AT$3:AT$12,"",0))</f>
        <v/>
      </c>
      <c r="AQ47" s="56" t="str">
        <f>IF($AN47="学内非常勤講師",_xlfn.XLOOKUP($N47,プルダウン用!$AW$3:$AW$7,プルダウン用!AZ$3:AZ$7,"",0),_xlfn.XLOOKUP($AN47,プルダウン用!$AQ$3:$AQ$12,プルダウン用!AU$3:AU$12,"",0))</f>
        <v/>
      </c>
      <c r="AR47" s="79"/>
    </row>
    <row r="48" spans="2:44" ht="23.25" customHeight="1" x14ac:dyDescent="0.15">
      <c r="B48" s="54" t="str">
        <f t="shared" si="0"/>
        <v/>
      </c>
      <c r="C48" s="64"/>
      <c r="D48" s="64"/>
      <c r="E48" s="52"/>
      <c r="F48" s="52"/>
      <c r="G48" s="52"/>
      <c r="H48" s="53"/>
      <c r="I48" s="51"/>
      <c r="J48" s="7"/>
      <c r="K48" s="7"/>
      <c r="L48" s="52"/>
      <c r="M48" s="52"/>
      <c r="N48" s="49"/>
      <c r="O48" s="7"/>
      <c r="P48" s="50"/>
      <c r="Q48" s="51"/>
      <c r="R48" s="51"/>
      <c r="S48" s="48"/>
      <c r="T48" s="48"/>
      <c r="U48" s="48"/>
      <c r="V48" s="48"/>
      <c r="W48" s="48"/>
      <c r="X48" s="48"/>
      <c r="Y48" s="54" t="s">
        <v>92</v>
      </c>
      <c r="Z48" s="55" t="str">
        <f>IF(AND($M48="雇用", OR($R48="集中", $R48="期間内"),$N48&lt;&gt;"その他"),"担当開始日要追記",_xlfn.XLOOKUP($P48,プルダウン用!$S$3:$S$12,プルダウン用!T$3:T$12,"",0))</f>
        <v/>
      </c>
      <c r="AA48" s="55" t="str">
        <f>IF(AND($M48="雇用", OR($R48="集中", $R48="期間内"),$N48&lt;&gt;"その他"),"担当終了日要追記",_xlfn.XLOOKUP($P48,プルダウン用!$S$3:$S$12,プルダウン用!U$3:U$12,"",0))</f>
        <v/>
      </c>
      <c r="AB48" s="49"/>
      <c r="AC48" s="49"/>
      <c r="AD48" s="7"/>
      <c r="AE48" s="7"/>
      <c r="AF48" s="49"/>
      <c r="AG48" s="49"/>
      <c r="AH48" s="56" t="str">
        <f>_xlfn.XLOOKUP($AG48,プルダウン用!$AC$3:$AC$10,プルダウン用!AD$3:AD$10,"",0)</f>
        <v/>
      </c>
      <c r="AI48" s="56" t="str">
        <f>_xlfn.XLOOKUP($AG48,プルダウン用!$AC$3:$AC$10,プルダウン用!AE$3:AE$10,"",0)</f>
        <v/>
      </c>
      <c r="AJ48" s="57" t="str">
        <f>_xlfn.XLOOKUP($AG48,プルダウン用!$AC$3:$AC$10,プルダウン用!AF$3:AF$10,"",0)</f>
        <v/>
      </c>
      <c r="AK48" s="63"/>
      <c r="AL48" s="53"/>
      <c r="AM48" s="49"/>
      <c r="AN48" s="69" t="str">
        <f>IF($AM48="謝金経費に同じ",_xlfn.XLOOKUP(AG48,プルダウン用!$AQ$3:$AQ$12,プルダウン用!$AR$3:$AR$12,"",0),_xlfn.XLOOKUP($AM48,プルダウン用!$AH$3:$AH$5,プルダウン用!$AI$3:$AI$5,""))</f>
        <v/>
      </c>
      <c r="AO48" s="56" t="str">
        <f>IF($AN48="学内非常勤講師",_xlfn.XLOOKUP($N48,プルダウン用!$AW$3:$AW$7,プルダウン用!AX$3:AX$7,"",0),_xlfn.XLOOKUP($AN48,プルダウン用!$AQ$3:$AQ$12,プルダウン用!AS$3:AS$12,"",0))</f>
        <v/>
      </c>
      <c r="AP48" s="56" t="str">
        <f>IF($AN48="学内非常勤講師",_xlfn.XLOOKUP($N48,プルダウン用!$AW$3:$AW$7,プルダウン用!AY$3:AY$7,"",0),_xlfn.XLOOKUP($AN48,プルダウン用!$AQ$3:$AQ$12,プルダウン用!AT$3:AT$12,"",0))</f>
        <v/>
      </c>
      <c r="AQ48" s="56" t="str">
        <f>IF($AN48="学内非常勤講師",_xlfn.XLOOKUP($N48,プルダウン用!$AW$3:$AW$7,プルダウン用!AZ$3:AZ$7,"",0),_xlfn.XLOOKUP($AN48,プルダウン用!$AQ$3:$AQ$12,プルダウン用!AU$3:AU$12,"",0))</f>
        <v/>
      </c>
      <c r="AR48" s="79"/>
    </row>
    <row r="49" spans="2:44" ht="23.25" customHeight="1" x14ac:dyDescent="0.15">
      <c r="B49" s="54" t="str">
        <f t="shared" si="0"/>
        <v/>
      </c>
      <c r="C49" s="64"/>
      <c r="D49" s="64"/>
      <c r="E49" s="52"/>
      <c r="F49" s="52"/>
      <c r="G49" s="52"/>
      <c r="H49" s="53"/>
      <c r="I49" s="51"/>
      <c r="J49" s="7"/>
      <c r="K49" s="7"/>
      <c r="L49" s="52"/>
      <c r="M49" s="52"/>
      <c r="N49" s="49"/>
      <c r="O49" s="7"/>
      <c r="P49" s="50"/>
      <c r="Q49" s="51"/>
      <c r="R49" s="51"/>
      <c r="S49" s="48"/>
      <c r="T49" s="48"/>
      <c r="U49" s="48"/>
      <c r="V49" s="48"/>
      <c r="W49" s="48"/>
      <c r="X49" s="48"/>
      <c r="Y49" s="54" t="s">
        <v>92</v>
      </c>
      <c r="Z49" s="55" t="str">
        <f>IF(AND($M49="雇用", OR($R49="集中", $R49="期間内"),$N49&lt;&gt;"その他"),"担当開始日要追記",_xlfn.XLOOKUP($P49,プルダウン用!$S$3:$S$12,プルダウン用!T$3:T$12,"",0))</f>
        <v/>
      </c>
      <c r="AA49" s="55" t="str">
        <f>IF(AND($M49="雇用", OR($R49="集中", $R49="期間内"),$N49&lt;&gt;"その他"),"担当終了日要追記",_xlfn.XLOOKUP($P49,プルダウン用!$S$3:$S$12,プルダウン用!U$3:U$12,"",0))</f>
        <v/>
      </c>
      <c r="AB49" s="49"/>
      <c r="AC49" s="49"/>
      <c r="AD49" s="7"/>
      <c r="AE49" s="7"/>
      <c r="AF49" s="49"/>
      <c r="AG49" s="49"/>
      <c r="AH49" s="56" t="str">
        <f>_xlfn.XLOOKUP($AG49,プルダウン用!$AC$3:$AC$10,プルダウン用!AD$3:AD$10,"",0)</f>
        <v/>
      </c>
      <c r="AI49" s="56" t="str">
        <f>_xlfn.XLOOKUP($AG49,プルダウン用!$AC$3:$AC$10,プルダウン用!AE$3:AE$10,"",0)</f>
        <v/>
      </c>
      <c r="AJ49" s="57" t="str">
        <f>_xlfn.XLOOKUP($AG49,プルダウン用!$AC$3:$AC$10,プルダウン用!AF$3:AF$10,"",0)</f>
        <v/>
      </c>
      <c r="AK49" s="63"/>
      <c r="AL49" s="53"/>
      <c r="AM49" s="49"/>
      <c r="AN49" s="69" t="str">
        <f>IF($AM49="謝金経費に同じ",_xlfn.XLOOKUP(AG49,プルダウン用!$AQ$3:$AQ$12,プルダウン用!$AR$3:$AR$12,"",0),_xlfn.XLOOKUP($AM49,プルダウン用!$AH$3:$AH$5,プルダウン用!$AI$3:$AI$5,""))</f>
        <v/>
      </c>
      <c r="AO49" s="56" t="str">
        <f>IF($AN49="学内非常勤講師",_xlfn.XLOOKUP($N49,プルダウン用!$AW$3:$AW$7,プルダウン用!AX$3:AX$7,"",0),_xlfn.XLOOKUP($AN49,プルダウン用!$AQ$3:$AQ$12,プルダウン用!AS$3:AS$12,"",0))</f>
        <v/>
      </c>
      <c r="AP49" s="56" t="str">
        <f>IF($AN49="学内非常勤講師",_xlfn.XLOOKUP($N49,プルダウン用!$AW$3:$AW$7,プルダウン用!AY$3:AY$7,"",0),_xlfn.XLOOKUP($AN49,プルダウン用!$AQ$3:$AQ$12,プルダウン用!AT$3:AT$12,"",0))</f>
        <v/>
      </c>
      <c r="AQ49" s="56" t="str">
        <f>IF($AN49="学内非常勤講師",_xlfn.XLOOKUP($N49,プルダウン用!$AW$3:$AW$7,プルダウン用!AZ$3:AZ$7,"",0),_xlfn.XLOOKUP($AN49,プルダウン用!$AQ$3:$AQ$12,プルダウン用!AU$3:AU$12,"",0))</f>
        <v/>
      </c>
      <c r="AR49" s="79"/>
    </row>
    <row r="50" spans="2:44" ht="23.25" customHeight="1" x14ac:dyDescent="0.15">
      <c r="B50" s="54" t="str">
        <f t="shared" si="0"/>
        <v/>
      </c>
      <c r="C50" s="64"/>
      <c r="D50" s="64"/>
      <c r="E50" s="52"/>
      <c r="F50" s="52"/>
      <c r="G50" s="52"/>
      <c r="H50" s="53"/>
      <c r="I50" s="51"/>
      <c r="J50" s="7"/>
      <c r="K50" s="7"/>
      <c r="L50" s="52"/>
      <c r="M50" s="52"/>
      <c r="N50" s="49"/>
      <c r="O50" s="7"/>
      <c r="P50" s="50"/>
      <c r="Q50" s="51"/>
      <c r="R50" s="51"/>
      <c r="S50" s="48"/>
      <c r="T50" s="48"/>
      <c r="U50" s="48"/>
      <c r="V50" s="48"/>
      <c r="W50" s="48"/>
      <c r="X50" s="48"/>
      <c r="Y50" s="54" t="s">
        <v>92</v>
      </c>
      <c r="Z50" s="55" t="str">
        <f>IF(AND($M50="雇用", OR($R50="集中", $R50="期間内"),$N50&lt;&gt;"その他"),"担当開始日要追記",_xlfn.XLOOKUP($P50,プルダウン用!$S$3:$S$12,プルダウン用!T$3:T$12,"",0))</f>
        <v/>
      </c>
      <c r="AA50" s="55" t="str">
        <f>IF(AND($M50="雇用", OR($R50="集中", $R50="期間内"),$N50&lt;&gt;"その他"),"担当終了日要追記",_xlfn.XLOOKUP($P50,プルダウン用!$S$3:$S$12,プルダウン用!U$3:U$12,"",0))</f>
        <v/>
      </c>
      <c r="AB50" s="49"/>
      <c r="AC50" s="49"/>
      <c r="AD50" s="7"/>
      <c r="AE50" s="7"/>
      <c r="AF50" s="49"/>
      <c r="AG50" s="49"/>
      <c r="AH50" s="56" t="str">
        <f>_xlfn.XLOOKUP($AG50,プルダウン用!$AC$3:$AC$10,プルダウン用!AD$3:AD$10,"",0)</f>
        <v/>
      </c>
      <c r="AI50" s="56" t="str">
        <f>_xlfn.XLOOKUP($AG50,プルダウン用!$AC$3:$AC$10,プルダウン用!AE$3:AE$10,"",0)</f>
        <v/>
      </c>
      <c r="AJ50" s="57" t="str">
        <f>_xlfn.XLOOKUP($AG50,プルダウン用!$AC$3:$AC$10,プルダウン用!AF$3:AF$10,"",0)</f>
        <v/>
      </c>
      <c r="AK50" s="63"/>
      <c r="AL50" s="53"/>
      <c r="AM50" s="49"/>
      <c r="AN50" s="69" t="str">
        <f>IF($AM50="謝金経費に同じ",_xlfn.XLOOKUP(AG50,プルダウン用!$AQ$3:$AQ$12,プルダウン用!$AR$3:$AR$12,"",0),_xlfn.XLOOKUP($AM50,プルダウン用!$AH$3:$AH$5,プルダウン用!$AI$3:$AI$5,""))</f>
        <v/>
      </c>
      <c r="AO50" s="56" t="str">
        <f>IF($AN50="学内非常勤講師",_xlfn.XLOOKUP($N50,プルダウン用!$AW$3:$AW$7,プルダウン用!AX$3:AX$7,"",0),_xlfn.XLOOKUP($AN50,プルダウン用!$AQ$3:$AQ$12,プルダウン用!AS$3:AS$12,"",0))</f>
        <v/>
      </c>
      <c r="AP50" s="56" t="str">
        <f>IF($AN50="学内非常勤講師",_xlfn.XLOOKUP($N50,プルダウン用!$AW$3:$AW$7,プルダウン用!AY$3:AY$7,"",0),_xlfn.XLOOKUP($AN50,プルダウン用!$AQ$3:$AQ$12,プルダウン用!AT$3:AT$12,"",0))</f>
        <v/>
      </c>
      <c r="AQ50" s="56" t="str">
        <f>IF($AN50="学内非常勤講師",_xlfn.XLOOKUP($N50,プルダウン用!$AW$3:$AW$7,プルダウン用!AZ$3:AZ$7,"",0),_xlfn.XLOOKUP($AN50,プルダウン用!$AQ$3:$AQ$12,プルダウン用!AU$3:AU$12,"",0))</f>
        <v/>
      </c>
      <c r="AR50" s="79"/>
    </row>
    <row r="51" spans="2:44" ht="23.25" customHeight="1" x14ac:dyDescent="0.15">
      <c r="B51" s="54" t="str">
        <f t="shared" si="0"/>
        <v/>
      </c>
      <c r="C51" s="64"/>
      <c r="D51" s="64"/>
      <c r="E51" s="52"/>
      <c r="F51" s="52"/>
      <c r="G51" s="52"/>
      <c r="H51" s="53"/>
      <c r="I51" s="51"/>
      <c r="J51" s="7"/>
      <c r="K51" s="7"/>
      <c r="L51" s="52"/>
      <c r="M51" s="52"/>
      <c r="N51" s="49"/>
      <c r="O51" s="7"/>
      <c r="P51" s="50"/>
      <c r="Q51" s="51"/>
      <c r="R51" s="51"/>
      <c r="S51" s="48"/>
      <c r="T51" s="48"/>
      <c r="U51" s="48"/>
      <c r="V51" s="48"/>
      <c r="W51" s="48"/>
      <c r="X51" s="48"/>
      <c r="Y51" s="54" t="s">
        <v>92</v>
      </c>
      <c r="Z51" s="55" t="str">
        <f>IF(AND($M51="雇用", OR($R51="集中", $R51="期間内"),$N51&lt;&gt;"その他"),"担当開始日要追記",_xlfn.XLOOKUP($P51,プルダウン用!$S$3:$S$12,プルダウン用!T$3:T$12,"",0))</f>
        <v/>
      </c>
      <c r="AA51" s="55" t="str">
        <f>IF(AND($M51="雇用", OR($R51="集中", $R51="期間内"),$N51&lt;&gt;"その他"),"担当終了日要追記",_xlfn.XLOOKUP($P51,プルダウン用!$S$3:$S$12,プルダウン用!U$3:U$12,"",0))</f>
        <v/>
      </c>
      <c r="AB51" s="49"/>
      <c r="AC51" s="49"/>
      <c r="AD51" s="7"/>
      <c r="AE51" s="7"/>
      <c r="AF51" s="49"/>
      <c r="AG51" s="49"/>
      <c r="AH51" s="56" t="str">
        <f>_xlfn.XLOOKUP($AG51,プルダウン用!$AC$3:$AC$10,プルダウン用!AD$3:AD$10,"",0)</f>
        <v/>
      </c>
      <c r="AI51" s="56" t="str">
        <f>_xlfn.XLOOKUP($AG51,プルダウン用!$AC$3:$AC$10,プルダウン用!AE$3:AE$10,"",0)</f>
        <v/>
      </c>
      <c r="AJ51" s="57" t="str">
        <f>_xlfn.XLOOKUP($AG51,プルダウン用!$AC$3:$AC$10,プルダウン用!AF$3:AF$10,"",0)</f>
        <v/>
      </c>
      <c r="AK51" s="63"/>
      <c r="AL51" s="53"/>
      <c r="AM51" s="49"/>
      <c r="AN51" s="69" t="str">
        <f>IF($AM51="謝金経費に同じ",_xlfn.XLOOKUP(AG51,プルダウン用!$AQ$3:$AQ$12,プルダウン用!$AR$3:$AR$12,"",0),_xlfn.XLOOKUP($AM51,プルダウン用!$AH$3:$AH$5,プルダウン用!$AI$3:$AI$5,""))</f>
        <v/>
      </c>
      <c r="AO51" s="56" t="str">
        <f>IF($AN51="学内非常勤講師",_xlfn.XLOOKUP($N51,プルダウン用!$AW$3:$AW$7,プルダウン用!AX$3:AX$7,"",0),_xlfn.XLOOKUP($AN51,プルダウン用!$AQ$3:$AQ$12,プルダウン用!AS$3:AS$12,"",0))</f>
        <v/>
      </c>
      <c r="AP51" s="56" t="str">
        <f>IF($AN51="学内非常勤講師",_xlfn.XLOOKUP($N51,プルダウン用!$AW$3:$AW$7,プルダウン用!AY$3:AY$7,"",0),_xlfn.XLOOKUP($AN51,プルダウン用!$AQ$3:$AQ$12,プルダウン用!AT$3:AT$12,"",0))</f>
        <v/>
      </c>
      <c r="AQ51" s="56" t="str">
        <f>IF($AN51="学内非常勤講師",_xlfn.XLOOKUP($N51,プルダウン用!$AW$3:$AW$7,プルダウン用!AZ$3:AZ$7,"",0),_xlfn.XLOOKUP($AN51,プルダウン用!$AQ$3:$AQ$12,プルダウン用!AU$3:AU$12,"",0))</f>
        <v/>
      </c>
      <c r="AR51" s="79"/>
    </row>
    <row r="52" spans="2:44" ht="23.25" customHeight="1" x14ac:dyDescent="0.15">
      <c r="B52" s="54" t="str">
        <f t="shared" si="0"/>
        <v/>
      </c>
      <c r="C52" s="64"/>
      <c r="D52" s="64"/>
      <c r="E52" s="52"/>
      <c r="F52" s="52"/>
      <c r="G52" s="52"/>
      <c r="H52" s="53"/>
      <c r="I52" s="51"/>
      <c r="J52" s="7"/>
      <c r="K52" s="7"/>
      <c r="L52" s="52"/>
      <c r="M52" s="52"/>
      <c r="N52" s="49"/>
      <c r="O52" s="7"/>
      <c r="P52" s="50"/>
      <c r="Q52" s="51"/>
      <c r="R52" s="51"/>
      <c r="S52" s="48"/>
      <c r="T52" s="48"/>
      <c r="U52" s="48"/>
      <c r="V52" s="48"/>
      <c r="W52" s="48"/>
      <c r="X52" s="48"/>
      <c r="Y52" s="54" t="s">
        <v>92</v>
      </c>
      <c r="Z52" s="55" t="str">
        <f>IF(AND($M52="雇用", OR($R52="集中", $R52="期間内"),$N52&lt;&gt;"その他"),"担当開始日要追記",_xlfn.XLOOKUP($P52,プルダウン用!$S$3:$S$12,プルダウン用!T$3:T$12,"",0))</f>
        <v/>
      </c>
      <c r="AA52" s="55" t="str">
        <f>IF(AND($M52="雇用", OR($R52="集中", $R52="期間内"),$N52&lt;&gt;"その他"),"担当終了日要追記",_xlfn.XLOOKUP($P52,プルダウン用!$S$3:$S$12,プルダウン用!U$3:U$12,"",0))</f>
        <v/>
      </c>
      <c r="AB52" s="49"/>
      <c r="AC52" s="49"/>
      <c r="AD52" s="7"/>
      <c r="AE52" s="7"/>
      <c r="AF52" s="49"/>
      <c r="AG52" s="49"/>
      <c r="AH52" s="56" t="str">
        <f>_xlfn.XLOOKUP($AG52,プルダウン用!$AC$3:$AC$10,プルダウン用!AD$3:AD$10,"",0)</f>
        <v/>
      </c>
      <c r="AI52" s="56" t="str">
        <f>_xlfn.XLOOKUP($AG52,プルダウン用!$AC$3:$AC$10,プルダウン用!AE$3:AE$10,"",0)</f>
        <v/>
      </c>
      <c r="AJ52" s="57" t="str">
        <f>_xlfn.XLOOKUP($AG52,プルダウン用!$AC$3:$AC$10,プルダウン用!AF$3:AF$10,"",0)</f>
        <v/>
      </c>
      <c r="AK52" s="63"/>
      <c r="AL52" s="53"/>
      <c r="AM52" s="49"/>
      <c r="AN52" s="69" t="str">
        <f>IF($AM52="謝金経費に同じ",_xlfn.XLOOKUP(AG52,プルダウン用!$AQ$3:$AQ$12,プルダウン用!$AR$3:$AR$12,"",0),_xlfn.XLOOKUP($AM52,プルダウン用!$AH$3:$AH$5,プルダウン用!$AI$3:$AI$5,""))</f>
        <v/>
      </c>
      <c r="AO52" s="56" t="str">
        <f>IF($AN52="学内非常勤講師",_xlfn.XLOOKUP($N52,プルダウン用!$AW$3:$AW$7,プルダウン用!AX$3:AX$7,"",0),_xlfn.XLOOKUP($AN52,プルダウン用!$AQ$3:$AQ$12,プルダウン用!AS$3:AS$12,"",0))</f>
        <v/>
      </c>
      <c r="AP52" s="56" t="str">
        <f>IF($AN52="学内非常勤講師",_xlfn.XLOOKUP($N52,プルダウン用!$AW$3:$AW$7,プルダウン用!AY$3:AY$7,"",0),_xlfn.XLOOKUP($AN52,プルダウン用!$AQ$3:$AQ$12,プルダウン用!AT$3:AT$12,"",0))</f>
        <v/>
      </c>
      <c r="AQ52" s="56" t="str">
        <f>IF($AN52="学内非常勤講師",_xlfn.XLOOKUP($N52,プルダウン用!$AW$3:$AW$7,プルダウン用!AZ$3:AZ$7,"",0),_xlfn.XLOOKUP($AN52,プルダウン用!$AQ$3:$AQ$12,プルダウン用!AU$3:AU$12,"",0))</f>
        <v/>
      </c>
      <c r="AR52" s="79"/>
    </row>
    <row r="53" spans="2:44" ht="23.25" customHeight="1" x14ac:dyDescent="0.15">
      <c r="B53" s="54" t="str">
        <f t="shared" si="0"/>
        <v/>
      </c>
      <c r="C53" s="64"/>
      <c r="D53" s="64"/>
      <c r="E53" s="52"/>
      <c r="F53" s="52"/>
      <c r="G53" s="52"/>
      <c r="H53" s="53"/>
      <c r="I53" s="51"/>
      <c r="J53" s="7"/>
      <c r="K53" s="7"/>
      <c r="L53" s="52"/>
      <c r="M53" s="52"/>
      <c r="N53" s="49"/>
      <c r="O53" s="7"/>
      <c r="P53" s="50"/>
      <c r="Q53" s="51"/>
      <c r="R53" s="51"/>
      <c r="S53" s="48"/>
      <c r="T53" s="48"/>
      <c r="U53" s="48"/>
      <c r="V53" s="48"/>
      <c r="W53" s="48"/>
      <c r="X53" s="48"/>
      <c r="Y53" s="54" t="s">
        <v>92</v>
      </c>
      <c r="Z53" s="55" t="str">
        <f>IF(AND($M53="雇用", OR($R53="集中", $R53="期間内"),$N53&lt;&gt;"その他"),"担当開始日要追記",_xlfn.XLOOKUP($P53,プルダウン用!$S$3:$S$12,プルダウン用!T$3:T$12,"",0))</f>
        <v/>
      </c>
      <c r="AA53" s="55" t="str">
        <f>IF(AND($M53="雇用", OR($R53="集中", $R53="期間内"),$N53&lt;&gt;"その他"),"担当終了日要追記",_xlfn.XLOOKUP($P53,プルダウン用!$S$3:$S$12,プルダウン用!U$3:U$12,"",0))</f>
        <v/>
      </c>
      <c r="AB53" s="49"/>
      <c r="AC53" s="49"/>
      <c r="AD53" s="7"/>
      <c r="AE53" s="7"/>
      <c r="AF53" s="49"/>
      <c r="AG53" s="49"/>
      <c r="AH53" s="56" t="str">
        <f>_xlfn.XLOOKUP($AG53,プルダウン用!$AC$3:$AC$10,プルダウン用!AD$3:AD$10,"",0)</f>
        <v/>
      </c>
      <c r="AI53" s="56" t="str">
        <f>_xlfn.XLOOKUP($AG53,プルダウン用!$AC$3:$AC$10,プルダウン用!AE$3:AE$10,"",0)</f>
        <v/>
      </c>
      <c r="AJ53" s="57" t="str">
        <f>_xlfn.XLOOKUP($AG53,プルダウン用!$AC$3:$AC$10,プルダウン用!AF$3:AF$10,"",0)</f>
        <v/>
      </c>
      <c r="AK53" s="63"/>
      <c r="AL53" s="53"/>
      <c r="AM53" s="49"/>
      <c r="AN53" s="69" t="str">
        <f>IF($AM53="謝金経費に同じ",_xlfn.XLOOKUP(AG53,プルダウン用!$AQ$3:$AQ$12,プルダウン用!$AR$3:$AR$12,"",0),_xlfn.XLOOKUP($AM53,プルダウン用!$AH$3:$AH$5,プルダウン用!$AI$3:$AI$5,""))</f>
        <v/>
      </c>
      <c r="AO53" s="56" t="str">
        <f>IF($AN53="学内非常勤講師",_xlfn.XLOOKUP($N53,プルダウン用!$AW$3:$AW$7,プルダウン用!AX$3:AX$7,"",0),_xlfn.XLOOKUP($AN53,プルダウン用!$AQ$3:$AQ$12,プルダウン用!AS$3:AS$12,"",0))</f>
        <v/>
      </c>
      <c r="AP53" s="56" t="str">
        <f>IF($AN53="学内非常勤講師",_xlfn.XLOOKUP($N53,プルダウン用!$AW$3:$AW$7,プルダウン用!AY$3:AY$7,"",0),_xlfn.XLOOKUP($AN53,プルダウン用!$AQ$3:$AQ$12,プルダウン用!AT$3:AT$12,"",0))</f>
        <v/>
      </c>
      <c r="AQ53" s="56" t="str">
        <f>IF($AN53="学内非常勤講師",_xlfn.XLOOKUP($N53,プルダウン用!$AW$3:$AW$7,プルダウン用!AZ$3:AZ$7,"",0),_xlfn.XLOOKUP($AN53,プルダウン用!$AQ$3:$AQ$12,プルダウン用!AU$3:AU$12,"",0))</f>
        <v/>
      </c>
      <c r="AR53" s="79"/>
    </row>
    <row r="54" spans="2:44" ht="23.25" customHeight="1" x14ac:dyDescent="0.15">
      <c r="B54" s="54" t="str">
        <f t="shared" si="0"/>
        <v/>
      </c>
      <c r="C54" s="64"/>
      <c r="D54" s="64"/>
      <c r="E54" s="52"/>
      <c r="F54" s="52"/>
      <c r="G54" s="52"/>
      <c r="H54" s="53"/>
      <c r="I54" s="51"/>
      <c r="J54" s="7"/>
      <c r="K54" s="7"/>
      <c r="L54" s="52"/>
      <c r="M54" s="52"/>
      <c r="N54" s="49"/>
      <c r="O54" s="7"/>
      <c r="P54" s="50"/>
      <c r="Q54" s="51"/>
      <c r="R54" s="51"/>
      <c r="S54" s="48"/>
      <c r="T54" s="48"/>
      <c r="U54" s="48"/>
      <c r="V54" s="48"/>
      <c r="W54" s="48"/>
      <c r="X54" s="48"/>
      <c r="Y54" s="54" t="s">
        <v>92</v>
      </c>
      <c r="Z54" s="55" t="str">
        <f>IF(AND($M54="雇用", OR($R54="集中", $R54="期間内"),$N54&lt;&gt;"その他"),"担当開始日要追記",_xlfn.XLOOKUP($P54,プルダウン用!$S$3:$S$12,プルダウン用!T$3:T$12,"",0))</f>
        <v/>
      </c>
      <c r="AA54" s="55" t="str">
        <f>IF(AND($M54="雇用", OR($R54="集中", $R54="期間内"),$N54&lt;&gt;"その他"),"担当終了日要追記",_xlfn.XLOOKUP($P54,プルダウン用!$S$3:$S$12,プルダウン用!U$3:U$12,"",0))</f>
        <v/>
      </c>
      <c r="AB54" s="49"/>
      <c r="AC54" s="49"/>
      <c r="AD54" s="7"/>
      <c r="AE54" s="7"/>
      <c r="AF54" s="49"/>
      <c r="AG54" s="49"/>
      <c r="AH54" s="56" t="str">
        <f>_xlfn.XLOOKUP($AG54,プルダウン用!$AC$3:$AC$10,プルダウン用!AD$3:AD$10,"",0)</f>
        <v/>
      </c>
      <c r="AI54" s="56" t="str">
        <f>_xlfn.XLOOKUP($AG54,プルダウン用!$AC$3:$AC$10,プルダウン用!AE$3:AE$10,"",0)</f>
        <v/>
      </c>
      <c r="AJ54" s="57" t="str">
        <f>_xlfn.XLOOKUP($AG54,プルダウン用!$AC$3:$AC$10,プルダウン用!AF$3:AF$10,"",0)</f>
        <v/>
      </c>
      <c r="AK54" s="63"/>
      <c r="AL54" s="53"/>
      <c r="AM54" s="49"/>
      <c r="AN54" s="69" t="str">
        <f>IF($AM54="謝金経費に同じ",_xlfn.XLOOKUP(AG54,プルダウン用!$AQ$3:$AQ$12,プルダウン用!$AR$3:$AR$12,"",0),_xlfn.XLOOKUP($AM54,プルダウン用!$AH$3:$AH$5,プルダウン用!$AI$3:$AI$5,""))</f>
        <v/>
      </c>
      <c r="AO54" s="56" t="str">
        <f>IF($AN54="学内非常勤講師",_xlfn.XLOOKUP($N54,プルダウン用!$AW$3:$AW$7,プルダウン用!AX$3:AX$7,"",0),_xlfn.XLOOKUP($AN54,プルダウン用!$AQ$3:$AQ$12,プルダウン用!AS$3:AS$12,"",0))</f>
        <v/>
      </c>
      <c r="AP54" s="56" t="str">
        <f>IF($AN54="学内非常勤講師",_xlfn.XLOOKUP($N54,プルダウン用!$AW$3:$AW$7,プルダウン用!AY$3:AY$7,"",0),_xlfn.XLOOKUP($AN54,プルダウン用!$AQ$3:$AQ$12,プルダウン用!AT$3:AT$12,"",0))</f>
        <v/>
      </c>
      <c r="AQ54" s="56" t="str">
        <f>IF($AN54="学内非常勤講師",_xlfn.XLOOKUP($N54,プルダウン用!$AW$3:$AW$7,プルダウン用!AZ$3:AZ$7,"",0),_xlfn.XLOOKUP($AN54,プルダウン用!$AQ$3:$AQ$12,プルダウン用!AU$3:AU$12,"",0))</f>
        <v/>
      </c>
      <c r="AR54" s="79"/>
    </row>
    <row r="55" spans="2:44" ht="23.25" customHeight="1" x14ac:dyDescent="0.15">
      <c r="B55" s="54" t="str">
        <f t="shared" si="0"/>
        <v/>
      </c>
      <c r="C55" s="64"/>
      <c r="D55" s="64"/>
      <c r="E55" s="52"/>
      <c r="F55" s="52"/>
      <c r="G55" s="52"/>
      <c r="H55" s="53"/>
      <c r="I55" s="51"/>
      <c r="J55" s="7"/>
      <c r="K55" s="7"/>
      <c r="L55" s="52"/>
      <c r="M55" s="52"/>
      <c r="N55" s="49"/>
      <c r="O55" s="7"/>
      <c r="P55" s="50"/>
      <c r="Q55" s="51"/>
      <c r="R55" s="51"/>
      <c r="S55" s="48"/>
      <c r="T55" s="48"/>
      <c r="U55" s="48"/>
      <c r="V55" s="48"/>
      <c r="W55" s="48"/>
      <c r="X55" s="48"/>
      <c r="Y55" s="54" t="s">
        <v>92</v>
      </c>
      <c r="Z55" s="55" t="str">
        <f>IF(AND($M55="雇用", OR($R55="集中", $R55="期間内"),$N55&lt;&gt;"その他"),"担当開始日要追記",_xlfn.XLOOKUP($P55,プルダウン用!$S$3:$S$12,プルダウン用!T$3:T$12,"",0))</f>
        <v/>
      </c>
      <c r="AA55" s="55" t="str">
        <f>IF(AND($M55="雇用", OR($R55="集中", $R55="期間内"),$N55&lt;&gt;"その他"),"担当終了日要追記",_xlfn.XLOOKUP($P55,プルダウン用!$S$3:$S$12,プルダウン用!U$3:U$12,"",0))</f>
        <v/>
      </c>
      <c r="AB55" s="49"/>
      <c r="AC55" s="49"/>
      <c r="AD55" s="7"/>
      <c r="AE55" s="7"/>
      <c r="AF55" s="49"/>
      <c r="AG55" s="49"/>
      <c r="AH55" s="56" t="str">
        <f>_xlfn.XLOOKUP($AG55,プルダウン用!$AC$3:$AC$10,プルダウン用!AD$3:AD$10,"",0)</f>
        <v/>
      </c>
      <c r="AI55" s="56" t="str">
        <f>_xlfn.XLOOKUP($AG55,プルダウン用!$AC$3:$AC$10,プルダウン用!AE$3:AE$10,"",0)</f>
        <v/>
      </c>
      <c r="AJ55" s="57" t="str">
        <f>_xlfn.XLOOKUP($AG55,プルダウン用!$AC$3:$AC$10,プルダウン用!AF$3:AF$10,"",0)</f>
        <v/>
      </c>
      <c r="AK55" s="63"/>
      <c r="AL55" s="53"/>
      <c r="AM55" s="49"/>
      <c r="AN55" s="69" t="str">
        <f>IF($AM55="謝金経費に同じ",_xlfn.XLOOKUP(AG55,プルダウン用!$AQ$3:$AQ$12,プルダウン用!$AR$3:$AR$12,"",0),_xlfn.XLOOKUP($AM55,プルダウン用!$AH$3:$AH$5,プルダウン用!$AI$3:$AI$5,""))</f>
        <v/>
      </c>
      <c r="AO55" s="56" t="str">
        <f>IF($AN55="学内非常勤講師",_xlfn.XLOOKUP($N55,プルダウン用!$AW$3:$AW$7,プルダウン用!AX$3:AX$7,"",0),_xlfn.XLOOKUP($AN55,プルダウン用!$AQ$3:$AQ$12,プルダウン用!AS$3:AS$12,"",0))</f>
        <v/>
      </c>
      <c r="AP55" s="56" t="str">
        <f>IF($AN55="学内非常勤講師",_xlfn.XLOOKUP($N55,プルダウン用!$AW$3:$AW$7,プルダウン用!AY$3:AY$7,"",0),_xlfn.XLOOKUP($AN55,プルダウン用!$AQ$3:$AQ$12,プルダウン用!AT$3:AT$12,"",0))</f>
        <v/>
      </c>
      <c r="AQ55" s="56" t="str">
        <f>IF($AN55="学内非常勤講師",_xlfn.XLOOKUP($N55,プルダウン用!$AW$3:$AW$7,プルダウン用!AZ$3:AZ$7,"",0),_xlfn.XLOOKUP($AN55,プルダウン用!$AQ$3:$AQ$12,プルダウン用!AU$3:AU$12,"",0))</f>
        <v/>
      </c>
      <c r="AR55" s="79"/>
    </row>
    <row r="56" spans="2:44" ht="23.25" customHeight="1" x14ac:dyDescent="0.15">
      <c r="B56" s="54" t="str">
        <f t="shared" si="0"/>
        <v/>
      </c>
      <c r="C56" s="64"/>
      <c r="D56" s="64"/>
      <c r="E56" s="52"/>
      <c r="F56" s="52"/>
      <c r="G56" s="52"/>
      <c r="H56" s="53"/>
      <c r="I56" s="51"/>
      <c r="J56" s="7"/>
      <c r="K56" s="7"/>
      <c r="L56" s="52"/>
      <c r="M56" s="52"/>
      <c r="N56" s="49"/>
      <c r="O56" s="7"/>
      <c r="P56" s="50"/>
      <c r="Q56" s="51"/>
      <c r="R56" s="51"/>
      <c r="S56" s="48"/>
      <c r="T56" s="48"/>
      <c r="U56" s="48"/>
      <c r="V56" s="48"/>
      <c r="W56" s="48"/>
      <c r="X56" s="48"/>
      <c r="Y56" s="54" t="s">
        <v>92</v>
      </c>
      <c r="Z56" s="55" t="str">
        <f>IF(AND($M56="雇用", OR($R56="集中", $R56="期間内"),$N56&lt;&gt;"その他"),"担当開始日要追記",_xlfn.XLOOKUP($P56,プルダウン用!$S$3:$S$12,プルダウン用!T$3:T$12,"",0))</f>
        <v/>
      </c>
      <c r="AA56" s="55" t="str">
        <f>IF(AND($M56="雇用", OR($R56="集中", $R56="期間内"),$N56&lt;&gt;"その他"),"担当終了日要追記",_xlfn.XLOOKUP($P56,プルダウン用!$S$3:$S$12,プルダウン用!U$3:U$12,"",0))</f>
        <v/>
      </c>
      <c r="AB56" s="49"/>
      <c r="AC56" s="49"/>
      <c r="AD56" s="7"/>
      <c r="AE56" s="7"/>
      <c r="AF56" s="49"/>
      <c r="AG56" s="49"/>
      <c r="AH56" s="56" t="str">
        <f>_xlfn.XLOOKUP($AG56,プルダウン用!$AC$3:$AC$10,プルダウン用!AD$3:AD$10,"",0)</f>
        <v/>
      </c>
      <c r="AI56" s="56" t="str">
        <f>_xlfn.XLOOKUP($AG56,プルダウン用!$AC$3:$AC$10,プルダウン用!AE$3:AE$10,"",0)</f>
        <v/>
      </c>
      <c r="AJ56" s="57" t="str">
        <f>_xlfn.XLOOKUP($AG56,プルダウン用!$AC$3:$AC$10,プルダウン用!AF$3:AF$10,"",0)</f>
        <v/>
      </c>
      <c r="AK56" s="63"/>
      <c r="AL56" s="53"/>
      <c r="AM56" s="49"/>
      <c r="AN56" s="69" t="str">
        <f>IF($AM56="謝金経費に同じ",_xlfn.XLOOKUP(AG56,プルダウン用!$AQ$3:$AQ$12,プルダウン用!$AR$3:$AR$12,"",0),_xlfn.XLOOKUP($AM56,プルダウン用!$AH$3:$AH$5,プルダウン用!$AI$3:$AI$5,""))</f>
        <v/>
      </c>
      <c r="AO56" s="56" t="str">
        <f>IF($AN56="学内非常勤講師",_xlfn.XLOOKUP($N56,プルダウン用!$AW$3:$AW$7,プルダウン用!AX$3:AX$7,"",0),_xlfn.XLOOKUP($AN56,プルダウン用!$AQ$3:$AQ$12,プルダウン用!AS$3:AS$12,"",0))</f>
        <v/>
      </c>
      <c r="AP56" s="56" t="str">
        <f>IF($AN56="学内非常勤講師",_xlfn.XLOOKUP($N56,プルダウン用!$AW$3:$AW$7,プルダウン用!AY$3:AY$7,"",0),_xlfn.XLOOKUP($AN56,プルダウン用!$AQ$3:$AQ$12,プルダウン用!AT$3:AT$12,"",0))</f>
        <v/>
      </c>
      <c r="AQ56" s="56" t="str">
        <f>IF($AN56="学内非常勤講師",_xlfn.XLOOKUP($N56,プルダウン用!$AW$3:$AW$7,プルダウン用!AZ$3:AZ$7,"",0),_xlfn.XLOOKUP($AN56,プルダウン用!$AQ$3:$AQ$12,プルダウン用!AU$3:AU$12,"",0))</f>
        <v/>
      </c>
      <c r="AR56" s="79"/>
    </row>
    <row r="57" spans="2:44" ht="23.25" customHeight="1" x14ac:dyDescent="0.15">
      <c r="B57" s="54" t="str">
        <f t="shared" si="0"/>
        <v/>
      </c>
      <c r="C57" s="64"/>
      <c r="D57" s="64"/>
      <c r="E57" s="52"/>
      <c r="F57" s="52"/>
      <c r="G57" s="52"/>
      <c r="H57" s="53"/>
      <c r="I57" s="51"/>
      <c r="J57" s="7"/>
      <c r="K57" s="7"/>
      <c r="L57" s="52"/>
      <c r="M57" s="52"/>
      <c r="N57" s="49"/>
      <c r="O57" s="7"/>
      <c r="P57" s="50"/>
      <c r="Q57" s="51"/>
      <c r="R57" s="51"/>
      <c r="S57" s="48"/>
      <c r="T57" s="48"/>
      <c r="U57" s="48"/>
      <c r="V57" s="48"/>
      <c r="W57" s="48"/>
      <c r="X57" s="48"/>
      <c r="Y57" s="54" t="s">
        <v>92</v>
      </c>
      <c r="Z57" s="55" t="str">
        <f>IF(AND($M57="雇用", OR($R57="集中", $R57="期間内"),$N57&lt;&gt;"その他"),"担当開始日要追記",_xlfn.XLOOKUP($P57,プルダウン用!$S$3:$S$12,プルダウン用!T$3:T$12,"",0))</f>
        <v/>
      </c>
      <c r="AA57" s="55" t="str">
        <f>IF(AND($M57="雇用", OR($R57="集中", $R57="期間内"),$N57&lt;&gt;"その他"),"担当終了日要追記",_xlfn.XLOOKUP($P57,プルダウン用!$S$3:$S$12,プルダウン用!U$3:U$12,"",0))</f>
        <v/>
      </c>
      <c r="AB57" s="49"/>
      <c r="AC57" s="49"/>
      <c r="AD57" s="7"/>
      <c r="AE57" s="7"/>
      <c r="AF57" s="49"/>
      <c r="AG57" s="49"/>
      <c r="AH57" s="56" t="str">
        <f>_xlfn.XLOOKUP($AG57,プルダウン用!$AC$3:$AC$10,プルダウン用!AD$3:AD$10,"",0)</f>
        <v/>
      </c>
      <c r="AI57" s="56" t="str">
        <f>_xlfn.XLOOKUP($AG57,プルダウン用!$AC$3:$AC$10,プルダウン用!AE$3:AE$10,"",0)</f>
        <v/>
      </c>
      <c r="AJ57" s="57" t="str">
        <f>_xlfn.XLOOKUP($AG57,プルダウン用!$AC$3:$AC$10,プルダウン用!AF$3:AF$10,"",0)</f>
        <v/>
      </c>
      <c r="AK57" s="63"/>
      <c r="AL57" s="53"/>
      <c r="AM57" s="49"/>
      <c r="AN57" s="69" t="str">
        <f>IF($AM57="謝金経費に同じ",_xlfn.XLOOKUP(AG57,プルダウン用!$AQ$3:$AQ$12,プルダウン用!$AR$3:$AR$12,"",0),_xlfn.XLOOKUP($AM57,プルダウン用!$AH$3:$AH$5,プルダウン用!$AI$3:$AI$5,""))</f>
        <v/>
      </c>
      <c r="AO57" s="56" t="str">
        <f>IF($AN57="学内非常勤講師",_xlfn.XLOOKUP($N57,プルダウン用!$AW$3:$AW$7,プルダウン用!AX$3:AX$7,"",0),_xlfn.XLOOKUP($AN57,プルダウン用!$AQ$3:$AQ$12,プルダウン用!AS$3:AS$12,"",0))</f>
        <v/>
      </c>
      <c r="AP57" s="56" t="str">
        <f>IF($AN57="学内非常勤講師",_xlfn.XLOOKUP($N57,プルダウン用!$AW$3:$AW$7,プルダウン用!AY$3:AY$7,"",0),_xlfn.XLOOKUP($AN57,プルダウン用!$AQ$3:$AQ$12,プルダウン用!AT$3:AT$12,"",0))</f>
        <v/>
      </c>
      <c r="AQ57" s="56" t="str">
        <f>IF($AN57="学内非常勤講師",_xlfn.XLOOKUP($N57,プルダウン用!$AW$3:$AW$7,プルダウン用!AZ$3:AZ$7,"",0),_xlfn.XLOOKUP($AN57,プルダウン用!$AQ$3:$AQ$12,プルダウン用!AU$3:AU$12,"",0))</f>
        <v/>
      </c>
      <c r="AR57" s="79"/>
    </row>
    <row r="58" spans="2:44" ht="23.25" customHeight="1" x14ac:dyDescent="0.15">
      <c r="B58" s="54" t="str">
        <f t="shared" si="0"/>
        <v/>
      </c>
      <c r="C58" s="64"/>
      <c r="D58" s="64"/>
      <c r="E58" s="52"/>
      <c r="F58" s="52"/>
      <c r="G58" s="52"/>
      <c r="H58" s="53"/>
      <c r="I58" s="51"/>
      <c r="J58" s="7"/>
      <c r="K58" s="7"/>
      <c r="L58" s="52"/>
      <c r="M58" s="52"/>
      <c r="N58" s="49"/>
      <c r="O58" s="7"/>
      <c r="P58" s="50"/>
      <c r="Q58" s="51"/>
      <c r="R58" s="51"/>
      <c r="S58" s="48"/>
      <c r="T58" s="48"/>
      <c r="U58" s="48"/>
      <c r="V58" s="48"/>
      <c r="W58" s="48"/>
      <c r="X58" s="48"/>
      <c r="Y58" s="54" t="s">
        <v>92</v>
      </c>
      <c r="Z58" s="55" t="str">
        <f>IF(AND($M58="雇用", OR($R58="集中", $R58="期間内"),$N58&lt;&gt;"その他"),"担当開始日要追記",_xlfn.XLOOKUP($P58,プルダウン用!$S$3:$S$12,プルダウン用!T$3:T$12,"",0))</f>
        <v/>
      </c>
      <c r="AA58" s="55" t="str">
        <f>IF(AND($M58="雇用", OR($R58="集中", $R58="期間内"),$N58&lt;&gt;"その他"),"担当終了日要追記",_xlfn.XLOOKUP($P58,プルダウン用!$S$3:$S$12,プルダウン用!U$3:U$12,"",0))</f>
        <v/>
      </c>
      <c r="AB58" s="49"/>
      <c r="AC58" s="49"/>
      <c r="AD58" s="7"/>
      <c r="AE58" s="7"/>
      <c r="AF58" s="49"/>
      <c r="AG58" s="49"/>
      <c r="AH58" s="56" t="str">
        <f>_xlfn.XLOOKUP($AG58,プルダウン用!$AC$3:$AC$10,プルダウン用!AD$3:AD$10,"",0)</f>
        <v/>
      </c>
      <c r="AI58" s="56" t="str">
        <f>_xlfn.XLOOKUP($AG58,プルダウン用!$AC$3:$AC$10,プルダウン用!AE$3:AE$10,"",0)</f>
        <v/>
      </c>
      <c r="AJ58" s="57" t="str">
        <f>_xlfn.XLOOKUP($AG58,プルダウン用!$AC$3:$AC$10,プルダウン用!AF$3:AF$10,"",0)</f>
        <v/>
      </c>
      <c r="AK58" s="63"/>
      <c r="AL58" s="53"/>
      <c r="AM58" s="49"/>
      <c r="AN58" s="69" t="str">
        <f>IF($AM58="謝金経費に同じ",_xlfn.XLOOKUP(AG58,プルダウン用!$AQ$3:$AQ$12,プルダウン用!$AR$3:$AR$12,"",0),_xlfn.XLOOKUP($AM58,プルダウン用!$AH$3:$AH$5,プルダウン用!$AI$3:$AI$5,""))</f>
        <v/>
      </c>
      <c r="AO58" s="56" t="str">
        <f>IF($AN58="学内非常勤講師",_xlfn.XLOOKUP($N58,プルダウン用!$AW$3:$AW$7,プルダウン用!AX$3:AX$7,"",0),_xlfn.XLOOKUP($AN58,プルダウン用!$AQ$3:$AQ$12,プルダウン用!AS$3:AS$12,"",0))</f>
        <v/>
      </c>
      <c r="AP58" s="56" t="str">
        <f>IF($AN58="学内非常勤講師",_xlfn.XLOOKUP($N58,プルダウン用!$AW$3:$AW$7,プルダウン用!AY$3:AY$7,"",0),_xlfn.XLOOKUP($AN58,プルダウン用!$AQ$3:$AQ$12,プルダウン用!AT$3:AT$12,"",0))</f>
        <v/>
      </c>
      <c r="AQ58" s="56" t="str">
        <f>IF($AN58="学内非常勤講師",_xlfn.XLOOKUP($N58,プルダウン用!$AW$3:$AW$7,プルダウン用!AZ$3:AZ$7,"",0),_xlfn.XLOOKUP($AN58,プルダウン用!$AQ$3:$AQ$12,プルダウン用!AU$3:AU$12,"",0))</f>
        <v/>
      </c>
      <c r="AR58" s="79"/>
    </row>
    <row r="59" spans="2:44" ht="23.25" customHeight="1" x14ac:dyDescent="0.15">
      <c r="B59" s="54" t="str">
        <f t="shared" si="0"/>
        <v/>
      </c>
      <c r="C59" s="64"/>
      <c r="D59" s="64"/>
      <c r="E59" s="52"/>
      <c r="F59" s="52"/>
      <c r="G59" s="52"/>
      <c r="H59" s="53"/>
      <c r="I59" s="51"/>
      <c r="J59" s="7"/>
      <c r="K59" s="7"/>
      <c r="L59" s="52"/>
      <c r="M59" s="52"/>
      <c r="N59" s="49"/>
      <c r="O59" s="7"/>
      <c r="P59" s="50"/>
      <c r="Q59" s="51"/>
      <c r="R59" s="51"/>
      <c r="S59" s="48"/>
      <c r="T59" s="48"/>
      <c r="U59" s="48"/>
      <c r="V59" s="48"/>
      <c r="W59" s="48"/>
      <c r="X59" s="48"/>
      <c r="Y59" s="54" t="s">
        <v>92</v>
      </c>
      <c r="Z59" s="55" t="str">
        <f>IF(AND($M59="雇用", OR($R59="集中", $R59="期間内"),$N59&lt;&gt;"その他"),"担当開始日要追記",_xlfn.XLOOKUP($P59,プルダウン用!$S$3:$S$12,プルダウン用!T$3:T$12,"",0))</f>
        <v/>
      </c>
      <c r="AA59" s="55" t="str">
        <f>IF(AND($M59="雇用", OR($R59="集中", $R59="期間内"),$N59&lt;&gt;"その他"),"担当終了日要追記",_xlfn.XLOOKUP($P59,プルダウン用!$S$3:$S$12,プルダウン用!U$3:U$12,"",0))</f>
        <v/>
      </c>
      <c r="AB59" s="49"/>
      <c r="AC59" s="49"/>
      <c r="AD59" s="7"/>
      <c r="AE59" s="7"/>
      <c r="AF59" s="49"/>
      <c r="AG59" s="49"/>
      <c r="AH59" s="56" t="str">
        <f>_xlfn.XLOOKUP($AG59,プルダウン用!$AC$3:$AC$10,プルダウン用!AD$3:AD$10,"",0)</f>
        <v/>
      </c>
      <c r="AI59" s="56" t="str">
        <f>_xlfn.XLOOKUP($AG59,プルダウン用!$AC$3:$AC$10,プルダウン用!AE$3:AE$10,"",0)</f>
        <v/>
      </c>
      <c r="AJ59" s="57" t="str">
        <f>_xlfn.XLOOKUP($AG59,プルダウン用!$AC$3:$AC$10,プルダウン用!AF$3:AF$10,"",0)</f>
        <v/>
      </c>
      <c r="AK59" s="63"/>
      <c r="AL59" s="53"/>
      <c r="AM59" s="49"/>
      <c r="AN59" s="69" t="str">
        <f>IF($AM59="謝金経費に同じ",_xlfn.XLOOKUP(AG59,プルダウン用!$AQ$3:$AQ$12,プルダウン用!$AR$3:$AR$12,"",0),_xlfn.XLOOKUP($AM59,プルダウン用!$AH$3:$AH$5,プルダウン用!$AI$3:$AI$5,""))</f>
        <v/>
      </c>
      <c r="AO59" s="56" t="str">
        <f>IF($AN59="学内非常勤講師",_xlfn.XLOOKUP($N59,プルダウン用!$AW$3:$AW$7,プルダウン用!AX$3:AX$7,"",0),_xlfn.XLOOKUP($AN59,プルダウン用!$AQ$3:$AQ$12,プルダウン用!AS$3:AS$12,"",0))</f>
        <v/>
      </c>
      <c r="AP59" s="56" t="str">
        <f>IF($AN59="学内非常勤講師",_xlfn.XLOOKUP($N59,プルダウン用!$AW$3:$AW$7,プルダウン用!AY$3:AY$7,"",0),_xlfn.XLOOKUP($AN59,プルダウン用!$AQ$3:$AQ$12,プルダウン用!AT$3:AT$12,"",0))</f>
        <v/>
      </c>
      <c r="AQ59" s="56" t="str">
        <f>IF($AN59="学内非常勤講師",_xlfn.XLOOKUP($N59,プルダウン用!$AW$3:$AW$7,プルダウン用!AZ$3:AZ$7,"",0),_xlfn.XLOOKUP($AN59,プルダウン用!$AQ$3:$AQ$12,プルダウン用!AU$3:AU$12,"",0))</f>
        <v/>
      </c>
      <c r="AR59" s="79"/>
    </row>
    <row r="60" spans="2:44" ht="23.25" customHeight="1" x14ac:dyDescent="0.15">
      <c r="B60" s="54" t="str">
        <f t="shared" si="0"/>
        <v/>
      </c>
      <c r="C60" s="64"/>
      <c r="D60" s="64"/>
      <c r="E60" s="52"/>
      <c r="F60" s="52"/>
      <c r="G60" s="52"/>
      <c r="H60" s="53"/>
      <c r="I60" s="51"/>
      <c r="J60" s="7"/>
      <c r="K60" s="7"/>
      <c r="L60" s="52"/>
      <c r="M60" s="52"/>
      <c r="N60" s="49"/>
      <c r="O60" s="7"/>
      <c r="P60" s="50"/>
      <c r="Q60" s="51"/>
      <c r="R60" s="51"/>
      <c r="S60" s="48"/>
      <c r="T60" s="48"/>
      <c r="U60" s="48"/>
      <c r="V60" s="48"/>
      <c r="W60" s="48"/>
      <c r="X60" s="48"/>
      <c r="Y60" s="54" t="s">
        <v>92</v>
      </c>
      <c r="Z60" s="55" t="str">
        <f>IF(AND($M60="雇用", OR($R60="集中", $R60="期間内"),$N60&lt;&gt;"その他"),"担当開始日要追記",_xlfn.XLOOKUP($P60,プルダウン用!$S$3:$S$12,プルダウン用!T$3:T$12,"",0))</f>
        <v/>
      </c>
      <c r="AA60" s="55" t="str">
        <f>IF(AND($M60="雇用", OR($R60="集中", $R60="期間内"),$N60&lt;&gt;"その他"),"担当終了日要追記",_xlfn.XLOOKUP($P60,プルダウン用!$S$3:$S$12,プルダウン用!U$3:U$12,"",0))</f>
        <v/>
      </c>
      <c r="AB60" s="49"/>
      <c r="AC60" s="49"/>
      <c r="AD60" s="7"/>
      <c r="AE60" s="7"/>
      <c r="AF60" s="49"/>
      <c r="AG60" s="49"/>
      <c r="AH60" s="56" t="str">
        <f>_xlfn.XLOOKUP($AG60,プルダウン用!$AC$3:$AC$10,プルダウン用!AD$3:AD$10,"",0)</f>
        <v/>
      </c>
      <c r="AI60" s="56" t="str">
        <f>_xlfn.XLOOKUP($AG60,プルダウン用!$AC$3:$AC$10,プルダウン用!AE$3:AE$10,"",0)</f>
        <v/>
      </c>
      <c r="AJ60" s="57" t="str">
        <f>_xlfn.XLOOKUP($AG60,プルダウン用!$AC$3:$AC$10,プルダウン用!AF$3:AF$10,"",0)</f>
        <v/>
      </c>
      <c r="AK60" s="63"/>
      <c r="AL60" s="53"/>
      <c r="AM60" s="49"/>
      <c r="AN60" s="69" t="str">
        <f>IF($AM60="謝金経費に同じ",_xlfn.XLOOKUP(AG60,プルダウン用!$AQ$3:$AQ$12,プルダウン用!$AR$3:$AR$12,"",0),_xlfn.XLOOKUP($AM60,プルダウン用!$AH$3:$AH$5,プルダウン用!$AI$3:$AI$5,""))</f>
        <v/>
      </c>
      <c r="AO60" s="56" t="str">
        <f>IF($AN60="学内非常勤講師",_xlfn.XLOOKUP($N60,プルダウン用!$AW$3:$AW$7,プルダウン用!AX$3:AX$7,"",0),_xlfn.XLOOKUP($AN60,プルダウン用!$AQ$3:$AQ$12,プルダウン用!AS$3:AS$12,"",0))</f>
        <v/>
      </c>
      <c r="AP60" s="56" t="str">
        <f>IF($AN60="学内非常勤講師",_xlfn.XLOOKUP($N60,プルダウン用!$AW$3:$AW$7,プルダウン用!AY$3:AY$7,"",0),_xlfn.XLOOKUP($AN60,プルダウン用!$AQ$3:$AQ$12,プルダウン用!AT$3:AT$12,"",0))</f>
        <v/>
      </c>
      <c r="AQ60" s="56" t="str">
        <f>IF($AN60="学内非常勤講師",_xlfn.XLOOKUP($N60,プルダウン用!$AW$3:$AW$7,プルダウン用!AZ$3:AZ$7,"",0),_xlfn.XLOOKUP($AN60,プルダウン用!$AQ$3:$AQ$12,プルダウン用!AU$3:AU$12,"",0))</f>
        <v/>
      </c>
      <c r="AR60" s="79"/>
    </row>
    <row r="61" spans="2:44" ht="23.25" customHeight="1" x14ac:dyDescent="0.15">
      <c r="B61" s="54" t="str">
        <f t="shared" si="0"/>
        <v/>
      </c>
      <c r="C61" s="64"/>
      <c r="D61" s="64"/>
      <c r="E61" s="52"/>
      <c r="F61" s="52"/>
      <c r="G61" s="52"/>
      <c r="H61" s="53"/>
      <c r="I61" s="51"/>
      <c r="J61" s="7"/>
      <c r="K61" s="7"/>
      <c r="L61" s="52"/>
      <c r="M61" s="52"/>
      <c r="N61" s="49"/>
      <c r="O61" s="7"/>
      <c r="P61" s="50"/>
      <c r="Q61" s="51"/>
      <c r="R61" s="51"/>
      <c r="S61" s="48"/>
      <c r="T61" s="48"/>
      <c r="U61" s="48"/>
      <c r="V61" s="48"/>
      <c r="W61" s="48"/>
      <c r="X61" s="48"/>
      <c r="Y61" s="54" t="s">
        <v>92</v>
      </c>
      <c r="Z61" s="55" t="str">
        <f>IF(AND($M61="雇用", OR($R61="集中", $R61="期間内"),$N61&lt;&gt;"その他"),"担当開始日要追記",_xlfn.XLOOKUP($P61,プルダウン用!$S$3:$S$12,プルダウン用!T$3:T$12,"",0))</f>
        <v/>
      </c>
      <c r="AA61" s="55" t="str">
        <f>IF(AND($M61="雇用", OR($R61="集中", $R61="期間内"),$N61&lt;&gt;"その他"),"担当終了日要追記",_xlfn.XLOOKUP($P61,プルダウン用!$S$3:$S$12,プルダウン用!U$3:U$12,"",0))</f>
        <v/>
      </c>
      <c r="AB61" s="49"/>
      <c r="AC61" s="49"/>
      <c r="AD61" s="7"/>
      <c r="AE61" s="7"/>
      <c r="AF61" s="49"/>
      <c r="AG61" s="49"/>
      <c r="AH61" s="56" t="str">
        <f>_xlfn.XLOOKUP($AG61,プルダウン用!$AC$3:$AC$10,プルダウン用!AD$3:AD$10,"",0)</f>
        <v/>
      </c>
      <c r="AI61" s="56" t="str">
        <f>_xlfn.XLOOKUP($AG61,プルダウン用!$AC$3:$AC$10,プルダウン用!AE$3:AE$10,"",0)</f>
        <v/>
      </c>
      <c r="AJ61" s="57" t="str">
        <f>_xlfn.XLOOKUP($AG61,プルダウン用!$AC$3:$AC$10,プルダウン用!AF$3:AF$10,"",0)</f>
        <v/>
      </c>
      <c r="AK61" s="63"/>
      <c r="AL61" s="53"/>
      <c r="AM61" s="49"/>
      <c r="AN61" s="69" t="str">
        <f>IF($AM61="謝金経費に同じ",_xlfn.XLOOKUP(AG61,プルダウン用!$AQ$3:$AQ$12,プルダウン用!$AR$3:$AR$12,"",0),_xlfn.XLOOKUP($AM61,プルダウン用!$AH$3:$AH$5,プルダウン用!$AI$3:$AI$5,""))</f>
        <v/>
      </c>
      <c r="AO61" s="56" t="str">
        <f>IF($AN61="学内非常勤講師",_xlfn.XLOOKUP($N61,プルダウン用!$AW$3:$AW$7,プルダウン用!AX$3:AX$7,"",0),_xlfn.XLOOKUP($AN61,プルダウン用!$AQ$3:$AQ$12,プルダウン用!AS$3:AS$12,"",0))</f>
        <v/>
      </c>
      <c r="AP61" s="56" t="str">
        <f>IF($AN61="学内非常勤講師",_xlfn.XLOOKUP($N61,プルダウン用!$AW$3:$AW$7,プルダウン用!AY$3:AY$7,"",0),_xlfn.XLOOKUP($AN61,プルダウン用!$AQ$3:$AQ$12,プルダウン用!AT$3:AT$12,"",0))</f>
        <v/>
      </c>
      <c r="AQ61" s="56" t="str">
        <f>IF($AN61="学内非常勤講師",_xlfn.XLOOKUP($N61,プルダウン用!$AW$3:$AW$7,プルダウン用!AZ$3:AZ$7,"",0),_xlfn.XLOOKUP($AN61,プルダウン用!$AQ$3:$AQ$12,プルダウン用!AU$3:AU$12,"",0))</f>
        <v/>
      </c>
      <c r="AR61" s="79"/>
    </row>
    <row r="62" spans="2:44" ht="23.25" customHeight="1" x14ac:dyDescent="0.15">
      <c r="B62" s="54" t="str">
        <f t="shared" si="0"/>
        <v/>
      </c>
      <c r="C62" s="64"/>
      <c r="D62" s="64"/>
      <c r="E62" s="52"/>
      <c r="F62" s="52"/>
      <c r="G62" s="52"/>
      <c r="H62" s="53"/>
      <c r="I62" s="51"/>
      <c r="J62" s="7"/>
      <c r="K62" s="7"/>
      <c r="L62" s="52"/>
      <c r="M62" s="52"/>
      <c r="N62" s="49"/>
      <c r="O62" s="7"/>
      <c r="P62" s="50"/>
      <c r="Q62" s="51"/>
      <c r="R62" s="51"/>
      <c r="S62" s="48"/>
      <c r="T62" s="48"/>
      <c r="U62" s="48"/>
      <c r="V62" s="48"/>
      <c r="W62" s="48"/>
      <c r="X62" s="48"/>
      <c r="Y62" s="54" t="s">
        <v>92</v>
      </c>
      <c r="Z62" s="55" t="str">
        <f>IF(AND($M62="雇用", OR($R62="集中", $R62="期間内"),$N62&lt;&gt;"その他"),"担当開始日要追記",_xlfn.XLOOKUP($P62,プルダウン用!$S$3:$S$12,プルダウン用!T$3:T$12,"",0))</f>
        <v/>
      </c>
      <c r="AA62" s="55" t="str">
        <f>IF(AND($M62="雇用", OR($R62="集中", $R62="期間内"),$N62&lt;&gt;"その他"),"担当終了日要追記",_xlfn.XLOOKUP($P62,プルダウン用!$S$3:$S$12,プルダウン用!U$3:U$12,"",0))</f>
        <v/>
      </c>
      <c r="AB62" s="49"/>
      <c r="AC62" s="49"/>
      <c r="AD62" s="7"/>
      <c r="AE62" s="7"/>
      <c r="AF62" s="49"/>
      <c r="AG62" s="49"/>
      <c r="AH62" s="56" t="str">
        <f>_xlfn.XLOOKUP($AG62,プルダウン用!$AC$3:$AC$10,プルダウン用!AD$3:AD$10,"",0)</f>
        <v/>
      </c>
      <c r="AI62" s="56" t="str">
        <f>_xlfn.XLOOKUP($AG62,プルダウン用!$AC$3:$AC$10,プルダウン用!AE$3:AE$10,"",0)</f>
        <v/>
      </c>
      <c r="AJ62" s="57" t="str">
        <f>_xlfn.XLOOKUP($AG62,プルダウン用!$AC$3:$AC$10,プルダウン用!AF$3:AF$10,"",0)</f>
        <v/>
      </c>
      <c r="AK62" s="63"/>
      <c r="AL62" s="53"/>
      <c r="AM62" s="49"/>
      <c r="AN62" s="69" t="str">
        <f>IF($AM62="謝金経費に同じ",_xlfn.XLOOKUP(AG62,プルダウン用!$AQ$3:$AQ$12,プルダウン用!$AR$3:$AR$12,"",0),_xlfn.XLOOKUP($AM62,プルダウン用!$AH$3:$AH$5,プルダウン用!$AI$3:$AI$5,""))</f>
        <v/>
      </c>
      <c r="AO62" s="56" t="str">
        <f>IF($AN62="学内非常勤講師",_xlfn.XLOOKUP($N62,プルダウン用!$AW$3:$AW$7,プルダウン用!AX$3:AX$7,"",0),_xlfn.XLOOKUP($AN62,プルダウン用!$AQ$3:$AQ$12,プルダウン用!AS$3:AS$12,"",0))</f>
        <v/>
      </c>
      <c r="AP62" s="56" t="str">
        <f>IF($AN62="学内非常勤講師",_xlfn.XLOOKUP($N62,プルダウン用!$AW$3:$AW$7,プルダウン用!AY$3:AY$7,"",0),_xlfn.XLOOKUP($AN62,プルダウン用!$AQ$3:$AQ$12,プルダウン用!AT$3:AT$12,"",0))</f>
        <v/>
      </c>
      <c r="AQ62" s="56" t="str">
        <f>IF($AN62="学内非常勤講師",_xlfn.XLOOKUP($N62,プルダウン用!$AW$3:$AW$7,プルダウン用!AZ$3:AZ$7,"",0),_xlfn.XLOOKUP($AN62,プルダウン用!$AQ$3:$AQ$12,プルダウン用!AU$3:AU$12,"",0))</f>
        <v/>
      </c>
      <c r="AR62" s="79"/>
    </row>
    <row r="63" spans="2:44" ht="23.25" customHeight="1" x14ac:dyDescent="0.15">
      <c r="B63" s="54" t="str">
        <f t="shared" si="0"/>
        <v/>
      </c>
      <c r="C63" s="64"/>
      <c r="D63" s="64"/>
      <c r="E63" s="52"/>
      <c r="F63" s="52"/>
      <c r="G63" s="52"/>
      <c r="H63" s="53"/>
      <c r="I63" s="51"/>
      <c r="J63" s="7"/>
      <c r="K63" s="7"/>
      <c r="L63" s="52"/>
      <c r="M63" s="52"/>
      <c r="N63" s="49"/>
      <c r="O63" s="7"/>
      <c r="P63" s="50"/>
      <c r="Q63" s="51"/>
      <c r="R63" s="51"/>
      <c r="S63" s="48"/>
      <c r="T63" s="48"/>
      <c r="U63" s="48"/>
      <c r="V63" s="48"/>
      <c r="W63" s="48"/>
      <c r="X63" s="48"/>
      <c r="Y63" s="54" t="s">
        <v>92</v>
      </c>
      <c r="Z63" s="55" t="str">
        <f>IF(AND($M63="雇用", OR($R63="集中", $R63="期間内"),$N63&lt;&gt;"その他"),"担当開始日要追記",_xlfn.XLOOKUP($P63,プルダウン用!$S$3:$S$12,プルダウン用!T$3:T$12,"",0))</f>
        <v/>
      </c>
      <c r="AA63" s="55" t="str">
        <f>IF(AND($M63="雇用", OR($R63="集中", $R63="期間内"),$N63&lt;&gt;"その他"),"担当終了日要追記",_xlfn.XLOOKUP($P63,プルダウン用!$S$3:$S$12,プルダウン用!U$3:U$12,"",0))</f>
        <v/>
      </c>
      <c r="AB63" s="49"/>
      <c r="AC63" s="49"/>
      <c r="AD63" s="7"/>
      <c r="AE63" s="7"/>
      <c r="AF63" s="49"/>
      <c r="AG63" s="49"/>
      <c r="AH63" s="56" t="str">
        <f>_xlfn.XLOOKUP($AG63,プルダウン用!$AC$3:$AC$10,プルダウン用!AD$3:AD$10,"",0)</f>
        <v/>
      </c>
      <c r="AI63" s="56" t="str">
        <f>_xlfn.XLOOKUP($AG63,プルダウン用!$AC$3:$AC$10,プルダウン用!AE$3:AE$10,"",0)</f>
        <v/>
      </c>
      <c r="AJ63" s="57" t="str">
        <f>_xlfn.XLOOKUP($AG63,プルダウン用!$AC$3:$AC$10,プルダウン用!AF$3:AF$10,"",0)</f>
        <v/>
      </c>
      <c r="AK63" s="63"/>
      <c r="AL63" s="53"/>
      <c r="AM63" s="49"/>
      <c r="AN63" s="69" t="str">
        <f>IF($AM63="謝金経費に同じ",_xlfn.XLOOKUP(AG63,プルダウン用!$AQ$3:$AQ$12,プルダウン用!$AR$3:$AR$12,"",0),_xlfn.XLOOKUP($AM63,プルダウン用!$AH$3:$AH$5,プルダウン用!$AI$3:$AI$5,""))</f>
        <v/>
      </c>
      <c r="AO63" s="56" t="str">
        <f>IF($AN63="学内非常勤講師",_xlfn.XLOOKUP($N63,プルダウン用!$AW$3:$AW$7,プルダウン用!AX$3:AX$7,"",0),_xlfn.XLOOKUP($AN63,プルダウン用!$AQ$3:$AQ$12,プルダウン用!AS$3:AS$12,"",0))</f>
        <v/>
      </c>
      <c r="AP63" s="56" t="str">
        <f>IF($AN63="学内非常勤講師",_xlfn.XLOOKUP($N63,プルダウン用!$AW$3:$AW$7,プルダウン用!AY$3:AY$7,"",0),_xlfn.XLOOKUP($AN63,プルダウン用!$AQ$3:$AQ$12,プルダウン用!AT$3:AT$12,"",0))</f>
        <v/>
      </c>
      <c r="AQ63" s="56" t="str">
        <f>IF($AN63="学内非常勤講師",_xlfn.XLOOKUP($N63,プルダウン用!$AW$3:$AW$7,プルダウン用!AZ$3:AZ$7,"",0),_xlfn.XLOOKUP($AN63,プルダウン用!$AQ$3:$AQ$12,プルダウン用!AU$3:AU$12,"",0))</f>
        <v/>
      </c>
      <c r="AR63" s="79"/>
    </row>
    <row r="64" spans="2:44" ht="23.25" customHeight="1" x14ac:dyDescent="0.15">
      <c r="B64" s="54" t="str">
        <f t="shared" si="0"/>
        <v/>
      </c>
      <c r="C64" s="64"/>
      <c r="D64" s="64"/>
      <c r="E64" s="52"/>
      <c r="F64" s="52"/>
      <c r="G64" s="52"/>
      <c r="H64" s="53"/>
      <c r="I64" s="51"/>
      <c r="J64" s="7"/>
      <c r="K64" s="7"/>
      <c r="L64" s="52"/>
      <c r="M64" s="52"/>
      <c r="N64" s="49"/>
      <c r="O64" s="7"/>
      <c r="P64" s="50"/>
      <c r="Q64" s="51"/>
      <c r="R64" s="51"/>
      <c r="S64" s="48"/>
      <c r="T64" s="48"/>
      <c r="U64" s="48"/>
      <c r="V64" s="48"/>
      <c r="W64" s="48"/>
      <c r="X64" s="48"/>
      <c r="Y64" s="54" t="s">
        <v>92</v>
      </c>
      <c r="Z64" s="55" t="str">
        <f>IF(AND($M64="雇用", OR($R64="集中", $R64="期間内"),$N64&lt;&gt;"その他"),"担当開始日要追記",_xlfn.XLOOKUP($P64,プルダウン用!$S$3:$S$12,プルダウン用!T$3:T$12,"",0))</f>
        <v/>
      </c>
      <c r="AA64" s="55" t="str">
        <f>IF(AND($M64="雇用", OR($R64="集中", $R64="期間内"),$N64&lt;&gt;"その他"),"担当終了日要追記",_xlfn.XLOOKUP($P64,プルダウン用!$S$3:$S$12,プルダウン用!U$3:U$12,"",0))</f>
        <v/>
      </c>
      <c r="AB64" s="49"/>
      <c r="AC64" s="49"/>
      <c r="AD64" s="7"/>
      <c r="AE64" s="7"/>
      <c r="AF64" s="49"/>
      <c r="AG64" s="49"/>
      <c r="AH64" s="56" t="str">
        <f>_xlfn.XLOOKUP($AG64,プルダウン用!$AC$3:$AC$10,プルダウン用!AD$3:AD$10,"",0)</f>
        <v/>
      </c>
      <c r="AI64" s="56" t="str">
        <f>_xlfn.XLOOKUP($AG64,プルダウン用!$AC$3:$AC$10,プルダウン用!AE$3:AE$10,"",0)</f>
        <v/>
      </c>
      <c r="AJ64" s="57" t="str">
        <f>_xlfn.XLOOKUP($AG64,プルダウン用!$AC$3:$AC$10,プルダウン用!AF$3:AF$10,"",0)</f>
        <v/>
      </c>
      <c r="AK64" s="63"/>
      <c r="AL64" s="53"/>
      <c r="AM64" s="49"/>
      <c r="AN64" s="69" t="str">
        <f>IF($AM64="謝金経費に同じ",_xlfn.XLOOKUP(AG64,プルダウン用!$AQ$3:$AQ$12,プルダウン用!$AR$3:$AR$12,"",0),_xlfn.XLOOKUP($AM64,プルダウン用!$AH$3:$AH$5,プルダウン用!$AI$3:$AI$5,""))</f>
        <v/>
      </c>
      <c r="AO64" s="56" t="str">
        <f>IF($AN64="学内非常勤講師",_xlfn.XLOOKUP($N64,プルダウン用!$AW$3:$AW$7,プルダウン用!AX$3:AX$7,"",0),_xlfn.XLOOKUP($AN64,プルダウン用!$AQ$3:$AQ$12,プルダウン用!AS$3:AS$12,"",0))</f>
        <v/>
      </c>
      <c r="AP64" s="56" t="str">
        <f>IF($AN64="学内非常勤講師",_xlfn.XLOOKUP($N64,プルダウン用!$AW$3:$AW$7,プルダウン用!AY$3:AY$7,"",0),_xlfn.XLOOKUP($AN64,プルダウン用!$AQ$3:$AQ$12,プルダウン用!AT$3:AT$12,"",0))</f>
        <v/>
      </c>
      <c r="AQ64" s="56" t="str">
        <f>IF($AN64="学内非常勤講師",_xlfn.XLOOKUP($N64,プルダウン用!$AW$3:$AW$7,プルダウン用!AZ$3:AZ$7,"",0),_xlfn.XLOOKUP($AN64,プルダウン用!$AQ$3:$AQ$12,プルダウン用!AU$3:AU$12,"",0))</f>
        <v/>
      </c>
      <c r="AR64" s="79"/>
    </row>
    <row r="65" spans="2:44" ht="23.25" customHeight="1" x14ac:dyDescent="0.15">
      <c r="B65" s="54" t="str">
        <f t="shared" si="0"/>
        <v/>
      </c>
      <c r="C65" s="64"/>
      <c r="D65" s="64"/>
      <c r="E65" s="52"/>
      <c r="F65" s="52"/>
      <c r="G65" s="52"/>
      <c r="H65" s="53"/>
      <c r="I65" s="51"/>
      <c r="J65" s="7"/>
      <c r="K65" s="7"/>
      <c r="L65" s="52"/>
      <c r="M65" s="52"/>
      <c r="N65" s="49"/>
      <c r="O65" s="7"/>
      <c r="P65" s="50"/>
      <c r="Q65" s="51"/>
      <c r="R65" s="51"/>
      <c r="S65" s="48"/>
      <c r="T65" s="48"/>
      <c r="U65" s="48"/>
      <c r="V65" s="48"/>
      <c r="W65" s="48"/>
      <c r="X65" s="48"/>
      <c r="Y65" s="54" t="s">
        <v>92</v>
      </c>
      <c r="Z65" s="55" t="str">
        <f>IF(AND($M65="雇用", OR($R65="集中", $R65="期間内"),$N65&lt;&gt;"その他"),"担当開始日要追記",_xlfn.XLOOKUP($P65,プルダウン用!$S$3:$S$12,プルダウン用!T$3:T$12,"",0))</f>
        <v/>
      </c>
      <c r="AA65" s="55" t="str">
        <f>IF(AND($M65="雇用", OR($R65="集中", $R65="期間内"),$N65&lt;&gt;"その他"),"担当終了日要追記",_xlfn.XLOOKUP($P65,プルダウン用!$S$3:$S$12,プルダウン用!U$3:U$12,"",0))</f>
        <v/>
      </c>
      <c r="AB65" s="49"/>
      <c r="AC65" s="49"/>
      <c r="AD65" s="7"/>
      <c r="AE65" s="7"/>
      <c r="AF65" s="49"/>
      <c r="AG65" s="49"/>
      <c r="AH65" s="56" t="str">
        <f>_xlfn.XLOOKUP($AG65,プルダウン用!$AC$3:$AC$10,プルダウン用!AD$3:AD$10,"",0)</f>
        <v/>
      </c>
      <c r="AI65" s="56" t="str">
        <f>_xlfn.XLOOKUP($AG65,プルダウン用!$AC$3:$AC$10,プルダウン用!AE$3:AE$10,"",0)</f>
        <v/>
      </c>
      <c r="AJ65" s="57" t="str">
        <f>_xlfn.XLOOKUP($AG65,プルダウン用!$AC$3:$AC$10,プルダウン用!AF$3:AF$10,"",0)</f>
        <v/>
      </c>
      <c r="AK65" s="63"/>
      <c r="AL65" s="53"/>
      <c r="AM65" s="49"/>
      <c r="AN65" s="69" t="str">
        <f>IF($AM65="謝金経費に同じ",_xlfn.XLOOKUP(AG65,プルダウン用!$AQ$3:$AQ$12,プルダウン用!$AR$3:$AR$12,"",0),_xlfn.XLOOKUP($AM65,プルダウン用!$AH$3:$AH$5,プルダウン用!$AI$3:$AI$5,""))</f>
        <v/>
      </c>
      <c r="AO65" s="56" t="str">
        <f>IF($AN65="学内非常勤講師",_xlfn.XLOOKUP($N65,プルダウン用!$AW$3:$AW$7,プルダウン用!AX$3:AX$7,"",0),_xlfn.XLOOKUP($AN65,プルダウン用!$AQ$3:$AQ$12,プルダウン用!AS$3:AS$12,"",0))</f>
        <v/>
      </c>
      <c r="AP65" s="56" t="str">
        <f>IF($AN65="学内非常勤講師",_xlfn.XLOOKUP($N65,プルダウン用!$AW$3:$AW$7,プルダウン用!AY$3:AY$7,"",0),_xlfn.XLOOKUP($AN65,プルダウン用!$AQ$3:$AQ$12,プルダウン用!AT$3:AT$12,"",0))</f>
        <v/>
      </c>
      <c r="AQ65" s="56" t="str">
        <f>IF($AN65="学内非常勤講師",_xlfn.XLOOKUP($N65,プルダウン用!$AW$3:$AW$7,プルダウン用!AZ$3:AZ$7,"",0),_xlfn.XLOOKUP($AN65,プルダウン用!$AQ$3:$AQ$12,プルダウン用!AU$3:AU$12,"",0))</f>
        <v/>
      </c>
      <c r="AR65" s="79"/>
    </row>
    <row r="66" spans="2:44" ht="23.25" customHeight="1" x14ac:dyDescent="0.15">
      <c r="B66" s="54" t="str">
        <f t="shared" si="0"/>
        <v/>
      </c>
      <c r="C66" s="64"/>
      <c r="D66" s="64"/>
      <c r="E66" s="52"/>
      <c r="F66" s="52"/>
      <c r="G66" s="52"/>
      <c r="H66" s="53"/>
      <c r="I66" s="51"/>
      <c r="J66" s="7"/>
      <c r="K66" s="7"/>
      <c r="L66" s="52"/>
      <c r="M66" s="52"/>
      <c r="N66" s="49"/>
      <c r="O66" s="7"/>
      <c r="P66" s="50"/>
      <c r="Q66" s="51"/>
      <c r="R66" s="51"/>
      <c r="S66" s="48"/>
      <c r="T66" s="48"/>
      <c r="U66" s="48"/>
      <c r="V66" s="48"/>
      <c r="W66" s="48"/>
      <c r="X66" s="48"/>
      <c r="Y66" s="54" t="s">
        <v>92</v>
      </c>
      <c r="Z66" s="55" t="str">
        <f>IF(AND($M66="雇用", OR($R66="集中", $R66="期間内"),$N66&lt;&gt;"その他"),"担当開始日要追記",_xlfn.XLOOKUP($P66,プルダウン用!$S$3:$S$12,プルダウン用!T$3:T$12,"",0))</f>
        <v/>
      </c>
      <c r="AA66" s="55" t="str">
        <f>IF(AND($M66="雇用", OR($R66="集中", $R66="期間内"),$N66&lt;&gt;"その他"),"担当終了日要追記",_xlfn.XLOOKUP($P66,プルダウン用!$S$3:$S$12,プルダウン用!U$3:U$12,"",0))</f>
        <v/>
      </c>
      <c r="AB66" s="49"/>
      <c r="AC66" s="49"/>
      <c r="AD66" s="7"/>
      <c r="AE66" s="7"/>
      <c r="AF66" s="49"/>
      <c r="AG66" s="49"/>
      <c r="AH66" s="56" t="str">
        <f>_xlfn.XLOOKUP($AG66,プルダウン用!$AC$3:$AC$10,プルダウン用!AD$3:AD$10,"",0)</f>
        <v/>
      </c>
      <c r="AI66" s="56" t="str">
        <f>_xlfn.XLOOKUP($AG66,プルダウン用!$AC$3:$AC$10,プルダウン用!AE$3:AE$10,"",0)</f>
        <v/>
      </c>
      <c r="AJ66" s="57" t="str">
        <f>_xlfn.XLOOKUP($AG66,プルダウン用!$AC$3:$AC$10,プルダウン用!AF$3:AF$10,"",0)</f>
        <v/>
      </c>
      <c r="AK66" s="63"/>
      <c r="AL66" s="53"/>
      <c r="AM66" s="49"/>
      <c r="AN66" s="69" t="str">
        <f>IF($AM66="謝金経費に同じ",_xlfn.XLOOKUP(AG66,プルダウン用!$AQ$3:$AQ$12,プルダウン用!$AR$3:$AR$12,"",0),_xlfn.XLOOKUP($AM66,プルダウン用!$AH$3:$AH$5,プルダウン用!$AI$3:$AI$5,""))</f>
        <v/>
      </c>
      <c r="AO66" s="56" t="str">
        <f>IF($AN66="学内非常勤講師",_xlfn.XLOOKUP($N66,プルダウン用!$AW$3:$AW$7,プルダウン用!AX$3:AX$7,"",0),_xlfn.XLOOKUP($AN66,プルダウン用!$AQ$3:$AQ$12,プルダウン用!AS$3:AS$12,"",0))</f>
        <v/>
      </c>
      <c r="AP66" s="56" t="str">
        <f>IF($AN66="学内非常勤講師",_xlfn.XLOOKUP($N66,プルダウン用!$AW$3:$AW$7,プルダウン用!AY$3:AY$7,"",0),_xlfn.XLOOKUP($AN66,プルダウン用!$AQ$3:$AQ$12,プルダウン用!AT$3:AT$12,"",0))</f>
        <v/>
      </c>
      <c r="AQ66" s="56" t="str">
        <f>IF($AN66="学内非常勤講師",_xlfn.XLOOKUP($N66,プルダウン用!$AW$3:$AW$7,プルダウン用!AZ$3:AZ$7,"",0),_xlfn.XLOOKUP($AN66,プルダウン用!$AQ$3:$AQ$12,プルダウン用!AU$3:AU$12,"",0))</f>
        <v/>
      </c>
      <c r="AR66" s="79"/>
    </row>
    <row r="67" spans="2:44" ht="23.25" customHeight="1" x14ac:dyDescent="0.15">
      <c r="B67" s="54" t="str">
        <f t="shared" si="0"/>
        <v/>
      </c>
      <c r="C67" s="64"/>
      <c r="D67" s="64"/>
      <c r="E67" s="52"/>
      <c r="F67" s="52"/>
      <c r="G67" s="52"/>
      <c r="H67" s="53"/>
      <c r="I67" s="51"/>
      <c r="J67" s="7"/>
      <c r="K67" s="7"/>
      <c r="L67" s="52"/>
      <c r="M67" s="52"/>
      <c r="N67" s="49"/>
      <c r="O67" s="7"/>
      <c r="P67" s="50"/>
      <c r="Q67" s="51"/>
      <c r="R67" s="51"/>
      <c r="S67" s="48"/>
      <c r="T67" s="48"/>
      <c r="U67" s="48"/>
      <c r="V67" s="48"/>
      <c r="W67" s="48"/>
      <c r="X67" s="48"/>
      <c r="Y67" s="54" t="s">
        <v>92</v>
      </c>
      <c r="Z67" s="55" t="str">
        <f>IF(AND($M67="雇用", OR($R67="集中", $R67="期間内"),$N67&lt;&gt;"その他"),"担当開始日要追記",_xlfn.XLOOKUP($P67,プルダウン用!$S$3:$S$12,プルダウン用!T$3:T$12,"",0))</f>
        <v/>
      </c>
      <c r="AA67" s="55" t="str">
        <f>IF(AND($M67="雇用", OR($R67="集中", $R67="期間内"),$N67&lt;&gt;"その他"),"担当終了日要追記",_xlfn.XLOOKUP($P67,プルダウン用!$S$3:$S$12,プルダウン用!U$3:U$12,"",0))</f>
        <v/>
      </c>
      <c r="AB67" s="49"/>
      <c r="AC67" s="49"/>
      <c r="AD67" s="7"/>
      <c r="AE67" s="7"/>
      <c r="AF67" s="49"/>
      <c r="AG67" s="49"/>
      <c r="AH67" s="56" t="str">
        <f>_xlfn.XLOOKUP($AG67,プルダウン用!$AC$3:$AC$10,プルダウン用!AD$3:AD$10,"",0)</f>
        <v/>
      </c>
      <c r="AI67" s="56" t="str">
        <f>_xlfn.XLOOKUP($AG67,プルダウン用!$AC$3:$AC$10,プルダウン用!AE$3:AE$10,"",0)</f>
        <v/>
      </c>
      <c r="AJ67" s="57" t="str">
        <f>_xlfn.XLOOKUP($AG67,プルダウン用!$AC$3:$AC$10,プルダウン用!AF$3:AF$10,"",0)</f>
        <v/>
      </c>
      <c r="AK67" s="63"/>
      <c r="AL67" s="53"/>
      <c r="AM67" s="49"/>
      <c r="AN67" s="69" t="str">
        <f>IF($AM67="謝金経費に同じ",_xlfn.XLOOKUP(AG67,プルダウン用!$AQ$3:$AQ$12,プルダウン用!$AR$3:$AR$12,"",0),_xlfn.XLOOKUP($AM67,プルダウン用!$AH$3:$AH$5,プルダウン用!$AI$3:$AI$5,""))</f>
        <v/>
      </c>
      <c r="AO67" s="56" t="str">
        <f>IF($AN67="学内非常勤講師",_xlfn.XLOOKUP($N67,プルダウン用!$AW$3:$AW$7,プルダウン用!AX$3:AX$7,"",0),_xlfn.XLOOKUP($AN67,プルダウン用!$AQ$3:$AQ$12,プルダウン用!AS$3:AS$12,"",0))</f>
        <v/>
      </c>
      <c r="AP67" s="56" t="str">
        <f>IF($AN67="学内非常勤講師",_xlfn.XLOOKUP($N67,プルダウン用!$AW$3:$AW$7,プルダウン用!AY$3:AY$7,"",0),_xlfn.XLOOKUP($AN67,プルダウン用!$AQ$3:$AQ$12,プルダウン用!AT$3:AT$12,"",0))</f>
        <v/>
      </c>
      <c r="AQ67" s="56" t="str">
        <f>IF($AN67="学内非常勤講師",_xlfn.XLOOKUP($N67,プルダウン用!$AW$3:$AW$7,プルダウン用!AZ$3:AZ$7,"",0),_xlfn.XLOOKUP($AN67,プルダウン用!$AQ$3:$AQ$12,プルダウン用!AU$3:AU$12,"",0))</f>
        <v/>
      </c>
      <c r="AR67" s="79"/>
    </row>
    <row r="68" spans="2:44" ht="23.25" customHeight="1" x14ac:dyDescent="0.15">
      <c r="B68" s="54" t="str">
        <f t="shared" si="0"/>
        <v/>
      </c>
      <c r="C68" s="64"/>
      <c r="D68" s="64"/>
      <c r="E68" s="52"/>
      <c r="F68" s="52"/>
      <c r="G68" s="52"/>
      <c r="H68" s="53"/>
      <c r="I68" s="51"/>
      <c r="J68" s="7"/>
      <c r="K68" s="7"/>
      <c r="L68" s="52"/>
      <c r="M68" s="52"/>
      <c r="N68" s="49"/>
      <c r="O68" s="7"/>
      <c r="P68" s="50"/>
      <c r="Q68" s="51"/>
      <c r="R68" s="51"/>
      <c r="S68" s="48"/>
      <c r="T68" s="48"/>
      <c r="U68" s="48"/>
      <c r="V68" s="48"/>
      <c r="W68" s="48"/>
      <c r="X68" s="48"/>
      <c r="Y68" s="54" t="s">
        <v>92</v>
      </c>
      <c r="Z68" s="55" t="str">
        <f>IF(AND($M68="雇用", OR($R68="集中", $R68="期間内"),$N68&lt;&gt;"その他"),"担当開始日要追記",_xlfn.XLOOKUP($P68,プルダウン用!$S$3:$S$12,プルダウン用!T$3:T$12,"",0))</f>
        <v/>
      </c>
      <c r="AA68" s="55" t="str">
        <f>IF(AND($M68="雇用", OR($R68="集中", $R68="期間内"),$N68&lt;&gt;"その他"),"担当終了日要追記",_xlfn.XLOOKUP($P68,プルダウン用!$S$3:$S$12,プルダウン用!U$3:U$12,"",0))</f>
        <v/>
      </c>
      <c r="AB68" s="49"/>
      <c r="AC68" s="49"/>
      <c r="AD68" s="7"/>
      <c r="AE68" s="7"/>
      <c r="AF68" s="49"/>
      <c r="AG68" s="49"/>
      <c r="AH68" s="56" t="str">
        <f>_xlfn.XLOOKUP($AG68,プルダウン用!$AC$3:$AC$10,プルダウン用!AD$3:AD$10,"",0)</f>
        <v/>
      </c>
      <c r="AI68" s="56" t="str">
        <f>_xlfn.XLOOKUP($AG68,プルダウン用!$AC$3:$AC$10,プルダウン用!AE$3:AE$10,"",0)</f>
        <v/>
      </c>
      <c r="AJ68" s="57" t="str">
        <f>_xlfn.XLOOKUP($AG68,プルダウン用!$AC$3:$AC$10,プルダウン用!AF$3:AF$10,"",0)</f>
        <v/>
      </c>
      <c r="AK68" s="63"/>
      <c r="AL68" s="53"/>
      <c r="AM68" s="49"/>
      <c r="AN68" s="69" t="str">
        <f>IF($AM68="謝金経費に同じ",_xlfn.XLOOKUP(AG68,プルダウン用!$AQ$3:$AQ$12,プルダウン用!$AR$3:$AR$12,"",0),_xlfn.XLOOKUP($AM68,プルダウン用!$AH$3:$AH$5,プルダウン用!$AI$3:$AI$5,""))</f>
        <v/>
      </c>
      <c r="AO68" s="56" t="str">
        <f>IF($AN68="学内非常勤講師",_xlfn.XLOOKUP($N68,プルダウン用!$AW$3:$AW$7,プルダウン用!AX$3:AX$7,"",0),_xlfn.XLOOKUP($AN68,プルダウン用!$AQ$3:$AQ$12,プルダウン用!AS$3:AS$12,"",0))</f>
        <v/>
      </c>
      <c r="AP68" s="56" t="str">
        <f>IF($AN68="学内非常勤講師",_xlfn.XLOOKUP($N68,プルダウン用!$AW$3:$AW$7,プルダウン用!AY$3:AY$7,"",0),_xlfn.XLOOKUP($AN68,プルダウン用!$AQ$3:$AQ$12,プルダウン用!AT$3:AT$12,"",0))</f>
        <v/>
      </c>
      <c r="AQ68" s="56" t="str">
        <f>IF($AN68="学内非常勤講師",_xlfn.XLOOKUP($N68,プルダウン用!$AW$3:$AW$7,プルダウン用!AZ$3:AZ$7,"",0),_xlfn.XLOOKUP($AN68,プルダウン用!$AQ$3:$AQ$12,プルダウン用!AU$3:AU$12,"",0))</f>
        <v/>
      </c>
      <c r="AR68" s="79"/>
    </row>
    <row r="69" spans="2:44" ht="23.25" customHeight="1" x14ac:dyDescent="0.15">
      <c r="B69" s="54" t="str">
        <f t="shared" si="0"/>
        <v/>
      </c>
      <c r="C69" s="64"/>
      <c r="D69" s="64"/>
      <c r="E69" s="52"/>
      <c r="F69" s="52"/>
      <c r="G69" s="52"/>
      <c r="H69" s="53"/>
      <c r="I69" s="51"/>
      <c r="J69" s="7"/>
      <c r="K69" s="7"/>
      <c r="L69" s="52"/>
      <c r="M69" s="52"/>
      <c r="N69" s="49"/>
      <c r="O69" s="7"/>
      <c r="P69" s="50"/>
      <c r="Q69" s="51"/>
      <c r="R69" s="51"/>
      <c r="S69" s="48"/>
      <c r="T69" s="48"/>
      <c r="U69" s="48"/>
      <c r="V69" s="48"/>
      <c r="W69" s="48"/>
      <c r="X69" s="48"/>
      <c r="Y69" s="54" t="s">
        <v>92</v>
      </c>
      <c r="Z69" s="55" t="str">
        <f>IF(AND($M69="雇用", OR($R69="集中", $R69="期間内"),$N69&lt;&gt;"その他"),"担当開始日要追記",_xlfn.XLOOKUP($P69,プルダウン用!$S$3:$S$12,プルダウン用!T$3:T$12,"",0))</f>
        <v/>
      </c>
      <c r="AA69" s="55" t="str">
        <f>IF(AND($M69="雇用", OR($R69="集中", $R69="期間内"),$N69&lt;&gt;"その他"),"担当終了日要追記",_xlfn.XLOOKUP($P69,プルダウン用!$S$3:$S$12,プルダウン用!U$3:U$12,"",0))</f>
        <v/>
      </c>
      <c r="AB69" s="49"/>
      <c r="AC69" s="49"/>
      <c r="AD69" s="7"/>
      <c r="AE69" s="7"/>
      <c r="AF69" s="49"/>
      <c r="AG69" s="49"/>
      <c r="AH69" s="56" t="str">
        <f>_xlfn.XLOOKUP($AG69,プルダウン用!$AC$3:$AC$10,プルダウン用!AD$3:AD$10,"",0)</f>
        <v/>
      </c>
      <c r="AI69" s="56" t="str">
        <f>_xlfn.XLOOKUP($AG69,プルダウン用!$AC$3:$AC$10,プルダウン用!AE$3:AE$10,"",0)</f>
        <v/>
      </c>
      <c r="AJ69" s="57" t="str">
        <f>_xlfn.XLOOKUP($AG69,プルダウン用!$AC$3:$AC$10,プルダウン用!AF$3:AF$10,"",0)</f>
        <v/>
      </c>
      <c r="AK69" s="63"/>
      <c r="AL69" s="53"/>
      <c r="AM69" s="49"/>
      <c r="AN69" s="69" t="str">
        <f>IF($AM69="謝金経費に同じ",_xlfn.XLOOKUP(AG69,プルダウン用!$AQ$3:$AQ$12,プルダウン用!$AR$3:$AR$12,"",0),_xlfn.XLOOKUP($AM69,プルダウン用!$AH$3:$AH$5,プルダウン用!$AI$3:$AI$5,""))</f>
        <v/>
      </c>
      <c r="AO69" s="56" t="str">
        <f>IF($AN69="学内非常勤講師",_xlfn.XLOOKUP($N69,プルダウン用!$AW$3:$AW$7,プルダウン用!AX$3:AX$7,"",0),_xlfn.XLOOKUP($AN69,プルダウン用!$AQ$3:$AQ$12,プルダウン用!AS$3:AS$12,"",0))</f>
        <v/>
      </c>
      <c r="AP69" s="56" t="str">
        <f>IF($AN69="学内非常勤講師",_xlfn.XLOOKUP($N69,プルダウン用!$AW$3:$AW$7,プルダウン用!AY$3:AY$7,"",0),_xlfn.XLOOKUP($AN69,プルダウン用!$AQ$3:$AQ$12,プルダウン用!AT$3:AT$12,"",0))</f>
        <v/>
      </c>
      <c r="AQ69" s="56" t="str">
        <f>IF($AN69="学内非常勤講師",_xlfn.XLOOKUP($N69,プルダウン用!$AW$3:$AW$7,プルダウン用!AZ$3:AZ$7,"",0),_xlfn.XLOOKUP($AN69,プルダウン用!$AQ$3:$AQ$12,プルダウン用!AU$3:AU$12,"",0))</f>
        <v/>
      </c>
      <c r="AR69" s="79"/>
    </row>
    <row r="70" spans="2:44" ht="23.25" customHeight="1" x14ac:dyDescent="0.15">
      <c r="B70" s="54" t="str">
        <f t="shared" si="0"/>
        <v/>
      </c>
      <c r="C70" s="64"/>
      <c r="D70" s="64"/>
      <c r="E70" s="52"/>
      <c r="F70" s="52"/>
      <c r="G70" s="52"/>
      <c r="H70" s="53"/>
      <c r="I70" s="51"/>
      <c r="J70" s="7"/>
      <c r="K70" s="7"/>
      <c r="L70" s="52"/>
      <c r="M70" s="52"/>
      <c r="N70" s="49"/>
      <c r="O70" s="7"/>
      <c r="P70" s="50"/>
      <c r="Q70" s="51"/>
      <c r="R70" s="51"/>
      <c r="S70" s="48"/>
      <c r="T70" s="48"/>
      <c r="U70" s="48"/>
      <c r="V70" s="48"/>
      <c r="W70" s="48"/>
      <c r="X70" s="48"/>
      <c r="Y70" s="54" t="s">
        <v>92</v>
      </c>
      <c r="Z70" s="55" t="str">
        <f>IF(AND($M70="雇用", OR($R70="集中", $R70="期間内"),$N70&lt;&gt;"その他"),"担当開始日要追記",_xlfn.XLOOKUP($P70,プルダウン用!$S$3:$S$12,プルダウン用!T$3:T$12,"",0))</f>
        <v/>
      </c>
      <c r="AA70" s="55" t="str">
        <f>IF(AND($M70="雇用", OR($R70="集中", $R70="期間内"),$N70&lt;&gt;"その他"),"担当終了日要追記",_xlfn.XLOOKUP($P70,プルダウン用!$S$3:$S$12,プルダウン用!U$3:U$12,"",0))</f>
        <v/>
      </c>
      <c r="AB70" s="49"/>
      <c r="AC70" s="49"/>
      <c r="AD70" s="7"/>
      <c r="AE70" s="7"/>
      <c r="AF70" s="49"/>
      <c r="AG70" s="49"/>
      <c r="AH70" s="56" t="str">
        <f>_xlfn.XLOOKUP($AG70,プルダウン用!$AC$3:$AC$10,プルダウン用!AD$3:AD$10,"",0)</f>
        <v/>
      </c>
      <c r="AI70" s="56" t="str">
        <f>_xlfn.XLOOKUP($AG70,プルダウン用!$AC$3:$AC$10,プルダウン用!AE$3:AE$10,"",0)</f>
        <v/>
      </c>
      <c r="AJ70" s="57" t="str">
        <f>_xlfn.XLOOKUP($AG70,プルダウン用!$AC$3:$AC$10,プルダウン用!AF$3:AF$10,"",0)</f>
        <v/>
      </c>
      <c r="AK70" s="63"/>
      <c r="AL70" s="53"/>
      <c r="AM70" s="49"/>
      <c r="AN70" s="69" t="str">
        <f>IF($AM70="謝金経費に同じ",_xlfn.XLOOKUP(AG70,プルダウン用!$AQ$3:$AQ$12,プルダウン用!$AR$3:$AR$12,"",0),_xlfn.XLOOKUP($AM70,プルダウン用!$AH$3:$AH$5,プルダウン用!$AI$3:$AI$5,""))</f>
        <v/>
      </c>
      <c r="AO70" s="56" t="str">
        <f>IF($AN70="学内非常勤講師",_xlfn.XLOOKUP($N70,プルダウン用!$AW$3:$AW$7,プルダウン用!AX$3:AX$7,"",0),_xlfn.XLOOKUP($AN70,プルダウン用!$AQ$3:$AQ$12,プルダウン用!AS$3:AS$12,"",0))</f>
        <v/>
      </c>
      <c r="AP70" s="56" t="str">
        <f>IF($AN70="学内非常勤講師",_xlfn.XLOOKUP($N70,プルダウン用!$AW$3:$AW$7,プルダウン用!AY$3:AY$7,"",0),_xlfn.XLOOKUP($AN70,プルダウン用!$AQ$3:$AQ$12,プルダウン用!AT$3:AT$12,"",0))</f>
        <v/>
      </c>
      <c r="AQ70" s="56" t="str">
        <f>IF($AN70="学内非常勤講師",_xlfn.XLOOKUP($N70,プルダウン用!$AW$3:$AW$7,プルダウン用!AZ$3:AZ$7,"",0),_xlfn.XLOOKUP($AN70,プルダウン用!$AQ$3:$AQ$12,プルダウン用!AU$3:AU$12,"",0))</f>
        <v/>
      </c>
      <c r="AR70" s="79"/>
    </row>
    <row r="71" spans="2:44" ht="23.25" customHeight="1" x14ac:dyDescent="0.15">
      <c r="B71" s="54" t="str">
        <f t="shared" si="0"/>
        <v/>
      </c>
      <c r="C71" s="64"/>
      <c r="D71" s="64"/>
      <c r="E71" s="52"/>
      <c r="F71" s="52"/>
      <c r="G71" s="52"/>
      <c r="H71" s="53"/>
      <c r="I71" s="51"/>
      <c r="J71" s="7"/>
      <c r="K71" s="7"/>
      <c r="L71" s="52"/>
      <c r="M71" s="52"/>
      <c r="N71" s="49"/>
      <c r="O71" s="7"/>
      <c r="P71" s="50"/>
      <c r="Q71" s="51"/>
      <c r="R71" s="51"/>
      <c r="S71" s="48"/>
      <c r="T71" s="48"/>
      <c r="U71" s="48"/>
      <c r="V71" s="48"/>
      <c r="W71" s="48"/>
      <c r="X71" s="48"/>
      <c r="Y71" s="54" t="s">
        <v>92</v>
      </c>
      <c r="Z71" s="55" t="str">
        <f>IF(AND($M71="雇用", OR($R71="集中", $R71="期間内"),$N71&lt;&gt;"その他"),"担当開始日要追記",_xlfn.XLOOKUP($P71,プルダウン用!$S$3:$S$12,プルダウン用!T$3:T$12,"",0))</f>
        <v/>
      </c>
      <c r="AA71" s="55" t="str">
        <f>IF(AND($M71="雇用", OR($R71="集中", $R71="期間内"),$N71&lt;&gt;"その他"),"担当終了日要追記",_xlfn.XLOOKUP($P71,プルダウン用!$S$3:$S$12,プルダウン用!U$3:U$12,"",0))</f>
        <v/>
      </c>
      <c r="AB71" s="49"/>
      <c r="AC71" s="49"/>
      <c r="AD71" s="7"/>
      <c r="AE71" s="7"/>
      <c r="AF71" s="49"/>
      <c r="AG71" s="49"/>
      <c r="AH71" s="56" t="str">
        <f>_xlfn.XLOOKUP($AG71,プルダウン用!$AC$3:$AC$10,プルダウン用!AD$3:AD$10,"",0)</f>
        <v/>
      </c>
      <c r="AI71" s="56" t="str">
        <f>_xlfn.XLOOKUP($AG71,プルダウン用!$AC$3:$AC$10,プルダウン用!AE$3:AE$10,"",0)</f>
        <v/>
      </c>
      <c r="AJ71" s="57" t="str">
        <f>_xlfn.XLOOKUP($AG71,プルダウン用!$AC$3:$AC$10,プルダウン用!AF$3:AF$10,"",0)</f>
        <v/>
      </c>
      <c r="AK71" s="63"/>
      <c r="AL71" s="53"/>
      <c r="AM71" s="49"/>
      <c r="AN71" s="69" t="str">
        <f>IF($AM71="謝金経費に同じ",_xlfn.XLOOKUP(AG71,プルダウン用!$AQ$3:$AQ$12,プルダウン用!$AR$3:$AR$12,"",0),_xlfn.XLOOKUP($AM71,プルダウン用!$AH$3:$AH$5,プルダウン用!$AI$3:$AI$5,""))</f>
        <v/>
      </c>
      <c r="AO71" s="56" t="str">
        <f>IF($AN71="学内非常勤講師",_xlfn.XLOOKUP($N71,プルダウン用!$AW$3:$AW$7,プルダウン用!AX$3:AX$7,"",0),_xlfn.XLOOKUP($AN71,プルダウン用!$AQ$3:$AQ$12,プルダウン用!AS$3:AS$12,"",0))</f>
        <v/>
      </c>
      <c r="AP71" s="56" t="str">
        <f>IF($AN71="学内非常勤講師",_xlfn.XLOOKUP($N71,プルダウン用!$AW$3:$AW$7,プルダウン用!AY$3:AY$7,"",0),_xlfn.XLOOKUP($AN71,プルダウン用!$AQ$3:$AQ$12,プルダウン用!AT$3:AT$12,"",0))</f>
        <v/>
      </c>
      <c r="AQ71" s="56" t="str">
        <f>IF($AN71="学内非常勤講師",_xlfn.XLOOKUP($N71,プルダウン用!$AW$3:$AW$7,プルダウン用!AZ$3:AZ$7,"",0),_xlfn.XLOOKUP($AN71,プルダウン用!$AQ$3:$AQ$12,プルダウン用!AU$3:AU$12,"",0))</f>
        <v/>
      </c>
      <c r="AR71" s="79"/>
    </row>
    <row r="72" spans="2:44" ht="23.25" customHeight="1" x14ac:dyDescent="0.15">
      <c r="B72" s="54" t="str">
        <f t="shared" si="0"/>
        <v/>
      </c>
      <c r="C72" s="64"/>
      <c r="D72" s="64"/>
      <c r="E72" s="52"/>
      <c r="F72" s="52"/>
      <c r="G72" s="52"/>
      <c r="H72" s="53"/>
      <c r="I72" s="51"/>
      <c r="J72" s="7"/>
      <c r="K72" s="7"/>
      <c r="L72" s="52"/>
      <c r="M72" s="52"/>
      <c r="N72" s="49"/>
      <c r="O72" s="7"/>
      <c r="P72" s="50"/>
      <c r="Q72" s="51"/>
      <c r="R72" s="51"/>
      <c r="S72" s="48"/>
      <c r="T72" s="48"/>
      <c r="U72" s="48"/>
      <c r="V72" s="48"/>
      <c r="W72" s="48"/>
      <c r="X72" s="48"/>
      <c r="Y72" s="54" t="s">
        <v>92</v>
      </c>
      <c r="Z72" s="55" t="str">
        <f>IF(AND($M72="雇用", OR($R72="集中", $R72="期間内"),$N72&lt;&gt;"その他"),"担当開始日要追記",_xlfn.XLOOKUP($P72,プルダウン用!$S$3:$S$12,プルダウン用!T$3:T$12,"",0))</f>
        <v/>
      </c>
      <c r="AA72" s="55" t="str">
        <f>IF(AND($M72="雇用", OR($R72="集中", $R72="期間内"),$N72&lt;&gt;"その他"),"担当終了日要追記",_xlfn.XLOOKUP($P72,プルダウン用!$S$3:$S$12,プルダウン用!U$3:U$12,"",0))</f>
        <v/>
      </c>
      <c r="AB72" s="49"/>
      <c r="AC72" s="49"/>
      <c r="AD72" s="7"/>
      <c r="AE72" s="7"/>
      <c r="AF72" s="49"/>
      <c r="AG72" s="49"/>
      <c r="AH72" s="56" t="str">
        <f>_xlfn.XLOOKUP($AG72,プルダウン用!$AC$3:$AC$10,プルダウン用!AD$3:AD$10,"",0)</f>
        <v/>
      </c>
      <c r="AI72" s="56" t="str">
        <f>_xlfn.XLOOKUP($AG72,プルダウン用!$AC$3:$AC$10,プルダウン用!AE$3:AE$10,"",0)</f>
        <v/>
      </c>
      <c r="AJ72" s="57" t="str">
        <f>_xlfn.XLOOKUP($AG72,プルダウン用!$AC$3:$AC$10,プルダウン用!AF$3:AF$10,"",0)</f>
        <v/>
      </c>
      <c r="AK72" s="63"/>
      <c r="AL72" s="53"/>
      <c r="AM72" s="49"/>
      <c r="AN72" s="69" t="str">
        <f>IF($AM72="謝金経費に同じ",_xlfn.XLOOKUP(AG72,プルダウン用!$AQ$3:$AQ$12,プルダウン用!$AR$3:$AR$12,"",0),_xlfn.XLOOKUP($AM72,プルダウン用!$AH$3:$AH$5,プルダウン用!$AI$3:$AI$5,""))</f>
        <v/>
      </c>
      <c r="AO72" s="56" t="str">
        <f>IF($AN72="学内非常勤講師",_xlfn.XLOOKUP($N72,プルダウン用!$AW$3:$AW$7,プルダウン用!AX$3:AX$7,"",0),_xlfn.XLOOKUP($AN72,プルダウン用!$AQ$3:$AQ$12,プルダウン用!AS$3:AS$12,"",0))</f>
        <v/>
      </c>
      <c r="AP72" s="56" t="str">
        <f>IF($AN72="学内非常勤講師",_xlfn.XLOOKUP($N72,プルダウン用!$AW$3:$AW$7,プルダウン用!AY$3:AY$7,"",0),_xlfn.XLOOKUP($AN72,プルダウン用!$AQ$3:$AQ$12,プルダウン用!AT$3:AT$12,"",0))</f>
        <v/>
      </c>
      <c r="AQ72" s="56" t="str">
        <f>IF($AN72="学内非常勤講師",_xlfn.XLOOKUP($N72,プルダウン用!$AW$3:$AW$7,プルダウン用!AZ$3:AZ$7,"",0),_xlfn.XLOOKUP($AN72,プルダウン用!$AQ$3:$AQ$12,プルダウン用!AU$3:AU$12,"",0))</f>
        <v/>
      </c>
      <c r="AR72" s="79"/>
    </row>
    <row r="73" spans="2:44" ht="23.25" customHeight="1" x14ac:dyDescent="0.15">
      <c r="B73" s="54" t="str">
        <f t="shared" si="0"/>
        <v/>
      </c>
      <c r="C73" s="64"/>
      <c r="D73" s="64"/>
      <c r="E73" s="52"/>
      <c r="F73" s="52"/>
      <c r="G73" s="52"/>
      <c r="H73" s="53"/>
      <c r="I73" s="51"/>
      <c r="J73" s="7"/>
      <c r="K73" s="7"/>
      <c r="L73" s="52"/>
      <c r="M73" s="52"/>
      <c r="N73" s="49"/>
      <c r="O73" s="7"/>
      <c r="P73" s="50"/>
      <c r="Q73" s="51"/>
      <c r="R73" s="51"/>
      <c r="S73" s="48"/>
      <c r="T73" s="48"/>
      <c r="U73" s="48"/>
      <c r="V73" s="48"/>
      <c r="W73" s="48"/>
      <c r="X73" s="48"/>
      <c r="Y73" s="54" t="s">
        <v>92</v>
      </c>
      <c r="Z73" s="55" t="str">
        <f>IF(AND($M73="雇用", OR($R73="集中", $R73="期間内"),$N73&lt;&gt;"その他"),"担当開始日要追記",_xlfn.XLOOKUP($P73,プルダウン用!$S$3:$S$12,プルダウン用!T$3:T$12,"",0))</f>
        <v/>
      </c>
      <c r="AA73" s="55" t="str">
        <f>IF(AND($M73="雇用", OR($R73="集中", $R73="期間内"),$N73&lt;&gt;"その他"),"担当終了日要追記",_xlfn.XLOOKUP($P73,プルダウン用!$S$3:$S$12,プルダウン用!U$3:U$12,"",0))</f>
        <v/>
      </c>
      <c r="AB73" s="49"/>
      <c r="AC73" s="49"/>
      <c r="AD73" s="7"/>
      <c r="AE73" s="7"/>
      <c r="AF73" s="49"/>
      <c r="AG73" s="49"/>
      <c r="AH73" s="56" t="str">
        <f>_xlfn.XLOOKUP($AG73,プルダウン用!$AC$3:$AC$10,プルダウン用!AD$3:AD$10,"",0)</f>
        <v/>
      </c>
      <c r="AI73" s="56" t="str">
        <f>_xlfn.XLOOKUP($AG73,プルダウン用!$AC$3:$AC$10,プルダウン用!AE$3:AE$10,"",0)</f>
        <v/>
      </c>
      <c r="AJ73" s="57" t="str">
        <f>_xlfn.XLOOKUP($AG73,プルダウン用!$AC$3:$AC$10,プルダウン用!AF$3:AF$10,"",0)</f>
        <v/>
      </c>
      <c r="AK73" s="63"/>
      <c r="AL73" s="53"/>
      <c r="AM73" s="49"/>
      <c r="AN73" s="69" t="str">
        <f>IF($AM73="謝金経費に同じ",_xlfn.XLOOKUP(AG73,プルダウン用!$AQ$3:$AQ$12,プルダウン用!$AR$3:$AR$12,"",0),_xlfn.XLOOKUP($AM73,プルダウン用!$AH$3:$AH$5,プルダウン用!$AI$3:$AI$5,""))</f>
        <v/>
      </c>
      <c r="AO73" s="56" t="str">
        <f>IF($AN73="学内非常勤講師",_xlfn.XLOOKUP($N73,プルダウン用!$AW$3:$AW$7,プルダウン用!AX$3:AX$7,"",0),_xlfn.XLOOKUP($AN73,プルダウン用!$AQ$3:$AQ$12,プルダウン用!AS$3:AS$12,"",0))</f>
        <v/>
      </c>
      <c r="AP73" s="56" t="str">
        <f>IF($AN73="学内非常勤講師",_xlfn.XLOOKUP($N73,プルダウン用!$AW$3:$AW$7,プルダウン用!AY$3:AY$7,"",0),_xlfn.XLOOKUP($AN73,プルダウン用!$AQ$3:$AQ$12,プルダウン用!AT$3:AT$12,"",0))</f>
        <v/>
      </c>
      <c r="AQ73" s="56" t="str">
        <f>IF($AN73="学内非常勤講師",_xlfn.XLOOKUP($N73,プルダウン用!$AW$3:$AW$7,プルダウン用!AZ$3:AZ$7,"",0),_xlfn.XLOOKUP($AN73,プルダウン用!$AQ$3:$AQ$12,プルダウン用!AU$3:AU$12,"",0))</f>
        <v/>
      </c>
      <c r="AR73" s="79"/>
    </row>
    <row r="74" spans="2:44" ht="23.25" customHeight="1" x14ac:dyDescent="0.15">
      <c r="B74" s="54" t="str">
        <f t="shared" si="0"/>
        <v/>
      </c>
      <c r="C74" s="64"/>
      <c r="D74" s="64"/>
      <c r="E74" s="52"/>
      <c r="F74" s="52"/>
      <c r="G74" s="52"/>
      <c r="H74" s="53"/>
      <c r="I74" s="51"/>
      <c r="J74" s="7"/>
      <c r="K74" s="7"/>
      <c r="L74" s="52"/>
      <c r="M74" s="52"/>
      <c r="N74" s="49"/>
      <c r="O74" s="7"/>
      <c r="P74" s="50"/>
      <c r="Q74" s="51"/>
      <c r="R74" s="51"/>
      <c r="S74" s="48"/>
      <c r="T74" s="48"/>
      <c r="U74" s="48"/>
      <c r="V74" s="48"/>
      <c r="W74" s="48"/>
      <c r="X74" s="48"/>
      <c r="Y74" s="54" t="s">
        <v>92</v>
      </c>
      <c r="Z74" s="55" t="str">
        <f>IF(AND($M74="雇用", OR($R74="集中", $R74="期間内"),$N74&lt;&gt;"その他"),"担当開始日要追記",_xlfn.XLOOKUP($P74,プルダウン用!$S$3:$S$12,プルダウン用!T$3:T$12,"",0))</f>
        <v/>
      </c>
      <c r="AA74" s="55" t="str">
        <f>IF(AND($M74="雇用", OR($R74="集中", $R74="期間内"),$N74&lt;&gt;"その他"),"担当終了日要追記",_xlfn.XLOOKUP($P74,プルダウン用!$S$3:$S$12,プルダウン用!U$3:U$12,"",0))</f>
        <v/>
      </c>
      <c r="AB74" s="49"/>
      <c r="AC74" s="49"/>
      <c r="AD74" s="7"/>
      <c r="AE74" s="7"/>
      <c r="AF74" s="49"/>
      <c r="AG74" s="49"/>
      <c r="AH74" s="56" t="str">
        <f>_xlfn.XLOOKUP($AG74,プルダウン用!$AC$3:$AC$10,プルダウン用!AD$3:AD$10,"",0)</f>
        <v/>
      </c>
      <c r="AI74" s="56" t="str">
        <f>_xlfn.XLOOKUP($AG74,プルダウン用!$AC$3:$AC$10,プルダウン用!AE$3:AE$10,"",0)</f>
        <v/>
      </c>
      <c r="AJ74" s="57" t="str">
        <f>_xlfn.XLOOKUP($AG74,プルダウン用!$AC$3:$AC$10,プルダウン用!AF$3:AF$10,"",0)</f>
        <v/>
      </c>
      <c r="AK74" s="63"/>
      <c r="AL74" s="53"/>
      <c r="AM74" s="49"/>
      <c r="AN74" s="69" t="str">
        <f>IF($AM74="謝金経費に同じ",_xlfn.XLOOKUP(AG74,プルダウン用!$AQ$3:$AQ$12,プルダウン用!$AR$3:$AR$12,"",0),_xlfn.XLOOKUP($AM74,プルダウン用!$AH$3:$AH$5,プルダウン用!$AI$3:$AI$5,""))</f>
        <v/>
      </c>
      <c r="AO74" s="56" t="str">
        <f>IF($AN74="学内非常勤講師",_xlfn.XLOOKUP($N74,プルダウン用!$AW$3:$AW$7,プルダウン用!AX$3:AX$7,"",0),_xlfn.XLOOKUP($AN74,プルダウン用!$AQ$3:$AQ$12,プルダウン用!AS$3:AS$12,"",0))</f>
        <v/>
      </c>
      <c r="AP74" s="56" t="str">
        <f>IF($AN74="学内非常勤講師",_xlfn.XLOOKUP($N74,プルダウン用!$AW$3:$AW$7,プルダウン用!AY$3:AY$7,"",0),_xlfn.XLOOKUP($AN74,プルダウン用!$AQ$3:$AQ$12,プルダウン用!AT$3:AT$12,"",0))</f>
        <v/>
      </c>
      <c r="AQ74" s="56" t="str">
        <f>IF($AN74="学内非常勤講師",_xlfn.XLOOKUP($N74,プルダウン用!$AW$3:$AW$7,プルダウン用!AZ$3:AZ$7,"",0),_xlfn.XLOOKUP($AN74,プルダウン用!$AQ$3:$AQ$12,プルダウン用!AU$3:AU$12,"",0))</f>
        <v/>
      </c>
      <c r="AR74" s="79"/>
    </row>
    <row r="75" spans="2:44" ht="23.25" customHeight="1" x14ac:dyDescent="0.15">
      <c r="B75" s="54" t="str">
        <f t="shared" si="0"/>
        <v/>
      </c>
      <c r="C75" s="64"/>
      <c r="D75" s="64"/>
      <c r="E75" s="52"/>
      <c r="F75" s="52"/>
      <c r="G75" s="52"/>
      <c r="H75" s="53"/>
      <c r="I75" s="51"/>
      <c r="J75" s="7"/>
      <c r="K75" s="7"/>
      <c r="L75" s="52"/>
      <c r="M75" s="52"/>
      <c r="N75" s="49"/>
      <c r="O75" s="7"/>
      <c r="P75" s="50"/>
      <c r="Q75" s="51"/>
      <c r="R75" s="51"/>
      <c r="S75" s="48"/>
      <c r="T75" s="48"/>
      <c r="U75" s="48"/>
      <c r="V75" s="48"/>
      <c r="W75" s="48"/>
      <c r="X75" s="48"/>
      <c r="Y75" s="54" t="s">
        <v>92</v>
      </c>
      <c r="Z75" s="55" t="str">
        <f>IF(AND($M75="雇用", OR($R75="集中", $R75="期間内"),$N75&lt;&gt;"その他"),"担当開始日要追記",_xlfn.XLOOKUP($P75,プルダウン用!$S$3:$S$12,プルダウン用!T$3:T$12,"",0))</f>
        <v/>
      </c>
      <c r="AA75" s="55" t="str">
        <f>IF(AND($M75="雇用", OR($R75="集中", $R75="期間内"),$N75&lt;&gt;"その他"),"担当終了日要追記",_xlfn.XLOOKUP($P75,プルダウン用!$S$3:$S$12,プルダウン用!U$3:U$12,"",0))</f>
        <v/>
      </c>
      <c r="AB75" s="49"/>
      <c r="AC75" s="49"/>
      <c r="AD75" s="7"/>
      <c r="AE75" s="7"/>
      <c r="AF75" s="49"/>
      <c r="AG75" s="49"/>
      <c r="AH75" s="56" t="str">
        <f>_xlfn.XLOOKUP($AG75,プルダウン用!$AC$3:$AC$10,プルダウン用!AD$3:AD$10,"",0)</f>
        <v/>
      </c>
      <c r="AI75" s="56" t="str">
        <f>_xlfn.XLOOKUP($AG75,プルダウン用!$AC$3:$AC$10,プルダウン用!AE$3:AE$10,"",0)</f>
        <v/>
      </c>
      <c r="AJ75" s="57" t="str">
        <f>_xlfn.XLOOKUP($AG75,プルダウン用!$AC$3:$AC$10,プルダウン用!AF$3:AF$10,"",0)</f>
        <v/>
      </c>
      <c r="AK75" s="63"/>
      <c r="AL75" s="53"/>
      <c r="AM75" s="49"/>
      <c r="AN75" s="69" t="str">
        <f>IF($AM75="謝金経費に同じ",_xlfn.XLOOKUP(AG75,プルダウン用!$AQ$3:$AQ$12,プルダウン用!$AR$3:$AR$12,"",0),_xlfn.XLOOKUP($AM75,プルダウン用!$AH$3:$AH$5,プルダウン用!$AI$3:$AI$5,""))</f>
        <v/>
      </c>
      <c r="AO75" s="56" t="str">
        <f>IF($AN75="学内非常勤講師",_xlfn.XLOOKUP($N75,プルダウン用!$AW$3:$AW$7,プルダウン用!AX$3:AX$7,"",0),_xlfn.XLOOKUP($AN75,プルダウン用!$AQ$3:$AQ$12,プルダウン用!AS$3:AS$12,"",0))</f>
        <v/>
      </c>
      <c r="AP75" s="56" t="str">
        <f>IF($AN75="学内非常勤講師",_xlfn.XLOOKUP($N75,プルダウン用!$AW$3:$AW$7,プルダウン用!AY$3:AY$7,"",0),_xlfn.XLOOKUP($AN75,プルダウン用!$AQ$3:$AQ$12,プルダウン用!AT$3:AT$12,"",0))</f>
        <v/>
      </c>
      <c r="AQ75" s="56" t="str">
        <f>IF($AN75="学内非常勤講師",_xlfn.XLOOKUP($N75,プルダウン用!$AW$3:$AW$7,プルダウン用!AZ$3:AZ$7,"",0),_xlfn.XLOOKUP($AN75,プルダウン用!$AQ$3:$AQ$12,プルダウン用!AU$3:AU$12,"",0))</f>
        <v/>
      </c>
      <c r="AR75" s="79"/>
    </row>
    <row r="76" spans="2:44" ht="23.25" customHeight="1" x14ac:dyDescent="0.15">
      <c r="B76" s="54" t="str">
        <f t="shared" si="0"/>
        <v/>
      </c>
      <c r="C76" s="64"/>
      <c r="D76" s="64"/>
      <c r="E76" s="52"/>
      <c r="F76" s="52"/>
      <c r="G76" s="52"/>
      <c r="H76" s="53"/>
      <c r="I76" s="51"/>
      <c r="J76" s="7"/>
      <c r="K76" s="7"/>
      <c r="L76" s="52"/>
      <c r="M76" s="52"/>
      <c r="N76" s="49"/>
      <c r="O76" s="7"/>
      <c r="P76" s="50"/>
      <c r="Q76" s="51"/>
      <c r="R76" s="51"/>
      <c r="S76" s="48"/>
      <c r="T76" s="48"/>
      <c r="U76" s="48"/>
      <c r="V76" s="48"/>
      <c r="W76" s="48"/>
      <c r="X76" s="48"/>
      <c r="Y76" s="54" t="s">
        <v>92</v>
      </c>
      <c r="Z76" s="55" t="str">
        <f>IF(AND($M76="雇用", OR($R76="集中", $R76="期間内"),$N76&lt;&gt;"その他"),"担当開始日要追記",_xlfn.XLOOKUP($P76,プルダウン用!$S$3:$S$12,プルダウン用!T$3:T$12,"",0))</f>
        <v/>
      </c>
      <c r="AA76" s="55" t="str">
        <f>IF(AND($M76="雇用", OR($R76="集中", $R76="期間内"),$N76&lt;&gt;"その他"),"担当終了日要追記",_xlfn.XLOOKUP($P76,プルダウン用!$S$3:$S$12,プルダウン用!U$3:U$12,"",0))</f>
        <v/>
      </c>
      <c r="AB76" s="49"/>
      <c r="AC76" s="49"/>
      <c r="AD76" s="7"/>
      <c r="AE76" s="7"/>
      <c r="AF76" s="49"/>
      <c r="AG76" s="49"/>
      <c r="AH76" s="56" t="str">
        <f>_xlfn.XLOOKUP($AG76,プルダウン用!$AC$3:$AC$10,プルダウン用!AD$3:AD$10,"",0)</f>
        <v/>
      </c>
      <c r="AI76" s="56" t="str">
        <f>_xlfn.XLOOKUP($AG76,プルダウン用!$AC$3:$AC$10,プルダウン用!AE$3:AE$10,"",0)</f>
        <v/>
      </c>
      <c r="AJ76" s="57" t="str">
        <f>_xlfn.XLOOKUP($AG76,プルダウン用!$AC$3:$AC$10,プルダウン用!AF$3:AF$10,"",0)</f>
        <v/>
      </c>
      <c r="AK76" s="63"/>
      <c r="AL76" s="53"/>
      <c r="AM76" s="49"/>
      <c r="AN76" s="69" t="str">
        <f>IF($AM76="謝金経費に同じ",_xlfn.XLOOKUP(AG76,プルダウン用!$AQ$3:$AQ$12,プルダウン用!$AR$3:$AR$12,"",0),_xlfn.XLOOKUP($AM76,プルダウン用!$AH$3:$AH$5,プルダウン用!$AI$3:$AI$5,""))</f>
        <v/>
      </c>
      <c r="AO76" s="56" t="str">
        <f>IF($AN76="学内非常勤講師",_xlfn.XLOOKUP($N76,プルダウン用!$AW$3:$AW$7,プルダウン用!AX$3:AX$7,"",0),_xlfn.XLOOKUP($AN76,プルダウン用!$AQ$3:$AQ$12,プルダウン用!AS$3:AS$12,"",0))</f>
        <v/>
      </c>
      <c r="AP76" s="56" t="str">
        <f>IF($AN76="学内非常勤講師",_xlfn.XLOOKUP($N76,プルダウン用!$AW$3:$AW$7,プルダウン用!AY$3:AY$7,"",0),_xlfn.XLOOKUP($AN76,プルダウン用!$AQ$3:$AQ$12,プルダウン用!AT$3:AT$12,"",0))</f>
        <v/>
      </c>
      <c r="AQ76" s="56" t="str">
        <f>IF($AN76="学内非常勤講師",_xlfn.XLOOKUP($N76,プルダウン用!$AW$3:$AW$7,プルダウン用!AZ$3:AZ$7,"",0),_xlfn.XLOOKUP($AN76,プルダウン用!$AQ$3:$AQ$12,プルダウン用!AU$3:AU$12,"",0))</f>
        <v/>
      </c>
      <c r="AR76" s="79"/>
    </row>
    <row r="77" spans="2:44" ht="23.25" customHeight="1" x14ac:dyDescent="0.15">
      <c r="B77" s="54" t="str">
        <f t="shared" ref="B77:B140" si="1">IF(C77="","",ROW()-11)</f>
        <v/>
      </c>
      <c r="C77" s="64"/>
      <c r="D77" s="64"/>
      <c r="E77" s="52"/>
      <c r="F77" s="52"/>
      <c r="G77" s="52"/>
      <c r="H77" s="53"/>
      <c r="I77" s="51"/>
      <c r="J77" s="7"/>
      <c r="K77" s="7"/>
      <c r="L77" s="52"/>
      <c r="M77" s="52"/>
      <c r="N77" s="49"/>
      <c r="O77" s="7"/>
      <c r="P77" s="50"/>
      <c r="Q77" s="51"/>
      <c r="R77" s="51"/>
      <c r="S77" s="48"/>
      <c r="T77" s="48"/>
      <c r="U77" s="48"/>
      <c r="V77" s="48"/>
      <c r="W77" s="48"/>
      <c r="X77" s="48"/>
      <c r="Y77" s="54" t="s">
        <v>92</v>
      </c>
      <c r="Z77" s="55" t="str">
        <f>IF(AND($M77="雇用", OR($R77="集中", $R77="期間内"),$N77&lt;&gt;"その他"),"担当開始日要追記",_xlfn.XLOOKUP($P77,プルダウン用!$S$3:$S$12,プルダウン用!T$3:T$12,"",0))</f>
        <v/>
      </c>
      <c r="AA77" s="55" t="str">
        <f>IF(AND($M77="雇用", OR($R77="集中", $R77="期間内"),$N77&lt;&gt;"その他"),"担当終了日要追記",_xlfn.XLOOKUP($P77,プルダウン用!$S$3:$S$12,プルダウン用!U$3:U$12,"",0))</f>
        <v/>
      </c>
      <c r="AB77" s="49"/>
      <c r="AC77" s="49"/>
      <c r="AD77" s="7"/>
      <c r="AE77" s="7"/>
      <c r="AF77" s="49"/>
      <c r="AG77" s="49"/>
      <c r="AH77" s="56" t="str">
        <f>_xlfn.XLOOKUP($AG77,プルダウン用!$AC$3:$AC$10,プルダウン用!AD$3:AD$10,"",0)</f>
        <v/>
      </c>
      <c r="AI77" s="56" t="str">
        <f>_xlfn.XLOOKUP($AG77,プルダウン用!$AC$3:$AC$10,プルダウン用!AE$3:AE$10,"",0)</f>
        <v/>
      </c>
      <c r="AJ77" s="57" t="str">
        <f>_xlfn.XLOOKUP($AG77,プルダウン用!$AC$3:$AC$10,プルダウン用!AF$3:AF$10,"",0)</f>
        <v/>
      </c>
      <c r="AK77" s="63"/>
      <c r="AL77" s="53"/>
      <c r="AM77" s="49"/>
      <c r="AN77" s="69" t="str">
        <f>IF($AM77="謝金経費に同じ",_xlfn.XLOOKUP(AG77,プルダウン用!$AQ$3:$AQ$12,プルダウン用!$AR$3:$AR$12,"",0),_xlfn.XLOOKUP($AM77,プルダウン用!$AH$3:$AH$5,プルダウン用!$AI$3:$AI$5,""))</f>
        <v/>
      </c>
      <c r="AO77" s="56" t="str">
        <f>IF($AN77="学内非常勤講師",_xlfn.XLOOKUP($N77,プルダウン用!$AW$3:$AW$7,プルダウン用!AX$3:AX$7,"",0),_xlfn.XLOOKUP($AN77,プルダウン用!$AQ$3:$AQ$12,プルダウン用!AS$3:AS$12,"",0))</f>
        <v/>
      </c>
      <c r="AP77" s="56" t="str">
        <f>IF($AN77="学内非常勤講師",_xlfn.XLOOKUP($N77,プルダウン用!$AW$3:$AW$7,プルダウン用!AY$3:AY$7,"",0),_xlfn.XLOOKUP($AN77,プルダウン用!$AQ$3:$AQ$12,プルダウン用!AT$3:AT$12,"",0))</f>
        <v/>
      </c>
      <c r="AQ77" s="56" t="str">
        <f>IF($AN77="学内非常勤講師",_xlfn.XLOOKUP($N77,プルダウン用!$AW$3:$AW$7,プルダウン用!AZ$3:AZ$7,"",0),_xlfn.XLOOKUP($AN77,プルダウン用!$AQ$3:$AQ$12,プルダウン用!AU$3:AU$12,"",0))</f>
        <v/>
      </c>
      <c r="AR77" s="79"/>
    </row>
    <row r="78" spans="2:44" ht="23.25" customHeight="1" x14ac:dyDescent="0.15">
      <c r="B78" s="54" t="str">
        <f t="shared" si="1"/>
        <v/>
      </c>
      <c r="C78" s="64"/>
      <c r="D78" s="64"/>
      <c r="E78" s="52"/>
      <c r="F78" s="52"/>
      <c r="G78" s="52"/>
      <c r="H78" s="53"/>
      <c r="I78" s="51"/>
      <c r="J78" s="7"/>
      <c r="K78" s="7"/>
      <c r="L78" s="52"/>
      <c r="M78" s="52"/>
      <c r="N78" s="49"/>
      <c r="O78" s="7"/>
      <c r="P78" s="50"/>
      <c r="Q78" s="51"/>
      <c r="R78" s="51"/>
      <c r="S78" s="48"/>
      <c r="T78" s="48"/>
      <c r="U78" s="48"/>
      <c r="V78" s="48"/>
      <c r="W78" s="48"/>
      <c r="X78" s="48"/>
      <c r="Y78" s="54" t="s">
        <v>92</v>
      </c>
      <c r="Z78" s="55" t="str">
        <f>IF(AND($M78="雇用", OR($R78="集中", $R78="期間内"),$N78&lt;&gt;"その他"),"担当開始日要追記",_xlfn.XLOOKUP($P78,プルダウン用!$S$3:$S$12,プルダウン用!T$3:T$12,"",0))</f>
        <v/>
      </c>
      <c r="AA78" s="55" t="str">
        <f>IF(AND($M78="雇用", OR($R78="集中", $R78="期間内"),$N78&lt;&gt;"その他"),"担当終了日要追記",_xlfn.XLOOKUP($P78,プルダウン用!$S$3:$S$12,プルダウン用!U$3:U$12,"",0))</f>
        <v/>
      </c>
      <c r="AB78" s="49"/>
      <c r="AC78" s="49"/>
      <c r="AD78" s="7"/>
      <c r="AE78" s="7"/>
      <c r="AF78" s="49"/>
      <c r="AG78" s="49"/>
      <c r="AH78" s="56" t="str">
        <f>_xlfn.XLOOKUP($AG78,プルダウン用!$AC$3:$AC$10,プルダウン用!AD$3:AD$10,"",0)</f>
        <v/>
      </c>
      <c r="AI78" s="56" t="str">
        <f>_xlfn.XLOOKUP($AG78,プルダウン用!$AC$3:$AC$10,プルダウン用!AE$3:AE$10,"",0)</f>
        <v/>
      </c>
      <c r="AJ78" s="57" t="str">
        <f>_xlfn.XLOOKUP($AG78,プルダウン用!$AC$3:$AC$10,プルダウン用!AF$3:AF$10,"",0)</f>
        <v/>
      </c>
      <c r="AK78" s="63"/>
      <c r="AL78" s="53"/>
      <c r="AM78" s="49"/>
      <c r="AN78" s="69" t="str">
        <f>IF($AM78="謝金経費に同じ",_xlfn.XLOOKUP(AG78,プルダウン用!$AQ$3:$AQ$12,プルダウン用!$AR$3:$AR$12,"",0),_xlfn.XLOOKUP($AM78,プルダウン用!$AH$3:$AH$5,プルダウン用!$AI$3:$AI$5,""))</f>
        <v/>
      </c>
      <c r="AO78" s="56" t="str">
        <f>IF($AN78="学内非常勤講師",_xlfn.XLOOKUP($N78,プルダウン用!$AW$3:$AW$7,プルダウン用!AX$3:AX$7,"",0),_xlfn.XLOOKUP($AN78,プルダウン用!$AQ$3:$AQ$12,プルダウン用!AS$3:AS$12,"",0))</f>
        <v/>
      </c>
      <c r="AP78" s="56" t="str">
        <f>IF($AN78="学内非常勤講師",_xlfn.XLOOKUP($N78,プルダウン用!$AW$3:$AW$7,プルダウン用!AY$3:AY$7,"",0),_xlfn.XLOOKUP($AN78,プルダウン用!$AQ$3:$AQ$12,プルダウン用!AT$3:AT$12,"",0))</f>
        <v/>
      </c>
      <c r="AQ78" s="56" t="str">
        <f>IF($AN78="学内非常勤講師",_xlfn.XLOOKUP($N78,プルダウン用!$AW$3:$AW$7,プルダウン用!AZ$3:AZ$7,"",0),_xlfn.XLOOKUP($AN78,プルダウン用!$AQ$3:$AQ$12,プルダウン用!AU$3:AU$12,"",0))</f>
        <v/>
      </c>
      <c r="AR78" s="79"/>
    </row>
    <row r="79" spans="2:44" ht="23.25" customHeight="1" x14ac:dyDescent="0.15">
      <c r="B79" s="54" t="str">
        <f t="shared" si="1"/>
        <v/>
      </c>
      <c r="C79" s="64"/>
      <c r="D79" s="64"/>
      <c r="E79" s="52"/>
      <c r="F79" s="52"/>
      <c r="G79" s="52"/>
      <c r="H79" s="53"/>
      <c r="I79" s="51"/>
      <c r="J79" s="7"/>
      <c r="K79" s="7"/>
      <c r="L79" s="52"/>
      <c r="M79" s="52"/>
      <c r="N79" s="49"/>
      <c r="O79" s="7"/>
      <c r="P79" s="50"/>
      <c r="Q79" s="51"/>
      <c r="R79" s="51"/>
      <c r="S79" s="48"/>
      <c r="T79" s="48"/>
      <c r="U79" s="48"/>
      <c r="V79" s="48"/>
      <c r="W79" s="48"/>
      <c r="X79" s="48"/>
      <c r="Y79" s="54" t="s">
        <v>92</v>
      </c>
      <c r="Z79" s="55" t="str">
        <f>IF(AND($M79="雇用", OR($R79="集中", $R79="期間内"),$N79&lt;&gt;"その他"),"担当開始日要追記",_xlfn.XLOOKUP($P79,プルダウン用!$S$3:$S$12,プルダウン用!T$3:T$12,"",0))</f>
        <v/>
      </c>
      <c r="AA79" s="55" t="str">
        <f>IF(AND($M79="雇用", OR($R79="集中", $R79="期間内"),$N79&lt;&gt;"その他"),"担当終了日要追記",_xlfn.XLOOKUP($P79,プルダウン用!$S$3:$S$12,プルダウン用!U$3:U$12,"",0))</f>
        <v/>
      </c>
      <c r="AB79" s="49"/>
      <c r="AC79" s="49"/>
      <c r="AD79" s="7"/>
      <c r="AE79" s="7"/>
      <c r="AF79" s="49"/>
      <c r="AG79" s="49"/>
      <c r="AH79" s="56" t="str">
        <f>_xlfn.XLOOKUP($AG79,プルダウン用!$AC$3:$AC$10,プルダウン用!AD$3:AD$10,"",0)</f>
        <v/>
      </c>
      <c r="AI79" s="56" t="str">
        <f>_xlfn.XLOOKUP($AG79,プルダウン用!$AC$3:$AC$10,プルダウン用!AE$3:AE$10,"",0)</f>
        <v/>
      </c>
      <c r="AJ79" s="57" t="str">
        <f>_xlfn.XLOOKUP($AG79,プルダウン用!$AC$3:$AC$10,プルダウン用!AF$3:AF$10,"",0)</f>
        <v/>
      </c>
      <c r="AK79" s="63"/>
      <c r="AL79" s="53"/>
      <c r="AM79" s="49"/>
      <c r="AN79" s="69" t="str">
        <f>IF($AM79="謝金経費に同じ",_xlfn.XLOOKUP(AG79,プルダウン用!$AQ$3:$AQ$12,プルダウン用!$AR$3:$AR$12,"",0),_xlfn.XLOOKUP($AM79,プルダウン用!$AH$3:$AH$5,プルダウン用!$AI$3:$AI$5,""))</f>
        <v/>
      </c>
      <c r="AO79" s="56" t="str">
        <f>IF($AN79="学内非常勤講師",_xlfn.XLOOKUP($N79,プルダウン用!$AW$3:$AW$7,プルダウン用!AX$3:AX$7,"",0),_xlfn.XLOOKUP($AN79,プルダウン用!$AQ$3:$AQ$12,プルダウン用!AS$3:AS$12,"",0))</f>
        <v/>
      </c>
      <c r="AP79" s="56" t="str">
        <f>IF($AN79="学内非常勤講師",_xlfn.XLOOKUP($N79,プルダウン用!$AW$3:$AW$7,プルダウン用!AY$3:AY$7,"",0),_xlfn.XLOOKUP($AN79,プルダウン用!$AQ$3:$AQ$12,プルダウン用!AT$3:AT$12,"",0))</f>
        <v/>
      </c>
      <c r="AQ79" s="56" t="str">
        <f>IF($AN79="学内非常勤講師",_xlfn.XLOOKUP($N79,プルダウン用!$AW$3:$AW$7,プルダウン用!AZ$3:AZ$7,"",0),_xlfn.XLOOKUP($AN79,プルダウン用!$AQ$3:$AQ$12,プルダウン用!AU$3:AU$12,"",0))</f>
        <v/>
      </c>
      <c r="AR79" s="79"/>
    </row>
    <row r="80" spans="2:44" ht="23.25" customHeight="1" x14ac:dyDescent="0.15">
      <c r="B80" s="54" t="str">
        <f t="shared" si="1"/>
        <v/>
      </c>
      <c r="C80" s="64"/>
      <c r="D80" s="64"/>
      <c r="E80" s="52"/>
      <c r="F80" s="52"/>
      <c r="G80" s="52"/>
      <c r="H80" s="53"/>
      <c r="I80" s="51"/>
      <c r="J80" s="7"/>
      <c r="K80" s="7"/>
      <c r="L80" s="52"/>
      <c r="M80" s="52"/>
      <c r="N80" s="49"/>
      <c r="O80" s="7"/>
      <c r="P80" s="50"/>
      <c r="Q80" s="51"/>
      <c r="R80" s="51"/>
      <c r="S80" s="48"/>
      <c r="T80" s="48"/>
      <c r="U80" s="48"/>
      <c r="V80" s="48"/>
      <c r="W80" s="48"/>
      <c r="X80" s="48"/>
      <c r="Y80" s="54" t="s">
        <v>92</v>
      </c>
      <c r="Z80" s="55" t="str">
        <f>IF(AND($M80="雇用", OR($R80="集中", $R80="期間内"),$N80&lt;&gt;"その他"),"担当開始日要追記",_xlfn.XLOOKUP($P80,プルダウン用!$S$3:$S$12,プルダウン用!T$3:T$12,"",0))</f>
        <v/>
      </c>
      <c r="AA80" s="55" t="str">
        <f>IF(AND($M80="雇用", OR($R80="集中", $R80="期間内"),$N80&lt;&gt;"その他"),"担当終了日要追記",_xlfn.XLOOKUP($P80,プルダウン用!$S$3:$S$12,プルダウン用!U$3:U$12,"",0))</f>
        <v/>
      </c>
      <c r="AB80" s="49"/>
      <c r="AC80" s="49"/>
      <c r="AD80" s="7"/>
      <c r="AE80" s="7"/>
      <c r="AF80" s="49"/>
      <c r="AG80" s="49"/>
      <c r="AH80" s="56" t="str">
        <f>_xlfn.XLOOKUP($AG80,プルダウン用!$AC$3:$AC$10,プルダウン用!AD$3:AD$10,"",0)</f>
        <v/>
      </c>
      <c r="AI80" s="56" t="str">
        <f>_xlfn.XLOOKUP($AG80,プルダウン用!$AC$3:$AC$10,プルダウン用!AE$3:AE$10,"",0)</f>
        <v/>
      </c>
      <c r="AJ80" s="57" t="str">
        <f>_xlfn.XLOOKUP($AG80,プルダウン用!$AC$3:$AC$10,プルダウン用!AF$3:AF$10,"",0)</f>
        <v/>
      </c>
      <c r="AK80" s="63"/>
      <c r="AL80" s="53"/>
      <c r="AM80" s="49"/>
      <c r="AN80" s="69" t="str">
        <f>IF($AM80="謝金経費に同じ",_xlfn.XLOOKUP(AG80,プルダウン用!$AQ$3:$AQ$12,プルダウン用!$AR$3:$AR$12,"",0),_xlfn.XLOOKUP($AM80,プルダウン用!$AH$3:$AH$5,プルダウン用!$AI$3:$AI$5,""))</f>
        <v/>
      </c>
      <c r="AO80" s="56" t="str">
        <f>IF($AN80="学内非常勤講師",_xlfn.XLOOKUP($N80,プルダウン用!$AW$3:$AW$7,プルダウン用!AX$3:AX$7,"",0),_xlfn.XLOOKUP($AN80,プルダウン用!$AQ$3:$AQ$12,プルダウン用!AS$3:AS$12,"",0))</f>
        <v/>
      </c>
      <c r="AP80" s="56" t="str">
        <f>IF($AN80="学内非常勤講師",_xlfn.XLOOKUP($N80,プルダウン用!$AW$3:$AW$7,プルダウン用!AY$3:AY$7,"",0),_xlfn.XLOOKUP($AN80,プルダウン用!$AQ$3:$AQ$12,プルダウン用!AT$3:AT$12,"",0))</f>
        <v/>
      </c>
      <c r="AQ80" s="56" t="str">
        <f>IF($AN80="学内非常勤講師",_xlfn.XLOOKUP($N80,プルダウン用!$AW$3:$AW$7,プルダウン用!AZ$3:AZ$7,"",0),_xlfn.XLOOKUP($AN80,プルダウン用!$AQ$3:$AQ$12,プルダウン用!AU$3:AU$12,"",0))</f>
        <v/>
      </c>
      <c r="AR80" s="79"/>
    </row>
    <row r="81" spans="2:44" ht="23.25" customHeight="1" x14ac:dyDescent="0.15">
      <c r="B81" s="54" t="str">
        <f t="shared" si="1"/>
        <v/>
      </c>
      <c r="C81" s="64"/>
      <c r="D81" s="64"/>
      <c r="E81" s="52"/>
      <c r="F81" s="52"/>
      <c r="G81" s="52"/>
      <c r="H81" s="53"/>
      <c r="I81" s="51"/>
      <c r="J81" s="7"/>
      <c r="K81" s="7"/>
      <c r="L81" s="52"/>
      <c r="M81" s="52"/>
      <c r="N81" s="49"/>
      <c r="O81" s="7"/>
      <c r="P81" s="50"/>
      <c r="Q81" s="51"/>
      <c r="R81" s="51"/>
      <c r="S81" s="48"/>
      <c r="T81" s="48"/>
      <c r="U81" s="48"/>
      <c r="V81" s="48"/>
      <c r="W81" s="48"/>
      <c r="X81" s="48"/>
      <c r="Y81" s="54" t="s">
        <v>92</v>
      </c>
      <c r="Z81" s="55" t="str">
        <f>IF(AND($M81="雇用", OR($R81="集中", $R81="期間内"),$N81&lt;&gt;"その他"),"担当開始日要追記",_xlfn.XLOOKUP($P81,プルダウン用!$S$3:$S$12,プルダウン用!T$3:T$12,"",0))</f>
        <v/>
      </c>
      <c r="AA81" s="55" t="str">
        <f>IF(AND($M81="雇用", OR($R81="集中", $R81="期間内"),$N81&lt;&gt;"その他"),"担当終了日要追記",_xlfn.XLOOKUP($P81,プルダウン用!$S$3:$S$12,プルダウン用!U$3:U$12,"",0))</f>
        <v/>
      </c>
      <c r="AB81" s="49"/>
      <c r="AC81" s="49"/>
      <c r="AD81" s="7"/>
      <c r="AE81" s="7"/>
      <c r="AF81" s="49"/>
      <c r="AG81" s="49"/>
      <c r="AH81" s="56" t="str">
        <f>_xlfn.XLOOKUP($AG81,プルダウン用!$AC$3:$AC$10,プルダウン用!AD$3:AD$10,"",0)</f>
        <v/>
      </c>
      <c r="AI81" s="56" t="str">
        <f>_xlfn.XLOOKUP($AG81,プルダウン用!$AC$3:$AC$10,プルダウン用!AE$3:AE$10,"",0)</f>
        <v/>
      </c>
      <c r="AJ81" s="57" t="str">
        <f>_xlfn.XLOOKUP($AG81,プルダウン用!$AC$3:$AC$10,プルダウン用!AF$3:AF$10,"",0)</f>
        <v/>
      </c>
      <c r="AK81" s="63"/>
      <c r="AL81" s="53"/>
      <c r="AM81" s="49"/>
      <c r="AN81" s="69" t="str">
        <f>IF($AM81="謝金経費に同じ",_xlfn.XLOOKUP(AG81,プルダウン用!$AQ$3:$AQ$12,プルダウン用!$AR$3:$AR$12,"",0),_xlfn.XLOOKUP($AM81,プルダウン用!$AH$3:$AH$5,プルダウン用!$AI$3:$AI$5,""))</f>
        <v/>
      </c>
      <c r="AO81" s="56" t="str">
        <f>IF($AN81="学内非常勤講師",_xlfn.XLOOKUP($N81,プルダウン用!$AW$3:$AW$7,プルダウン用!AX$3:AX$7,"",0),_xlfn.XLOOKUP($AN81,プルダウン用!$AQ$3:$AQ$12,プルダウン用!AS$3:AS$12,"",0))</f>
        <v/>
      </c>
      <c r="AP81" s="56" t="str">
        <f>IF($AN81="学内非常勤講師",_xlfn.XLOOKUP($N81,プルダウン用!$AW$3:$AW$7,プルダウン用!AY$3:AY$7,"",0),_xlfn.XLOOKUP($AN81,プルダウン用!$AQ$3:$AQ$12,プルダウン用!AT$3:AT$12,"",0))</f>
        <v/>
      </c>
      <c r="AQ81" s="56" t="str">
        <f>IF($AN81="学内非常勤講師",_xlfn.XLOOKUP($N81,プルダウン用!$AW$3:$AW$7,プルダウン用!AZ$3:AZ$7,"",0),_xlfn.XLOOKUP($AN81,プルダウン用!$AQ$3:$AQ$12,プルダウン用!AU$3:AU$12,"",0))</f>
        <v/>
      </c>
      <c r="AR81" s="79"/>
    </row>
    <row r="82" spans="2:44" ht="23.25" customHeight="1" x14ac:dyDescent="0.15">
      <c r="B82" s="54" t="str">
        <f t="shared" si="1"/>
        <v/>
      </c>
      <c r="C82" s="64"/>
      <c r="D82" s="64"/>
      <c r="E82" s="52"/>
      <c r="F82" s="52"/>
      <c r="G82" s="52"/>
      <c r="H82" s="53"/>
      <c r="I82" s="51"/>
      <c r="J82" s="7"/>
      <c r="K82" s="7"/>
      <c r="L82" s="52"/>
      <c r="M82" s="52"/>
      <c r="N82" s="49"/>
      <c r="O82" s="7"/>
      <c r="P82" s="50"/>
      <c r="Q82" s="51"/>
      <c r="R82" s="51"/>
      <c r="S82" s="48"/>
      <c r="T82" s="48"/>
      <c r="U82" s="48"/>
      <c r="V82" s="48"/>
      <c r="W82" s="48"/>
      <c r="X82" s="48"/>
      <c r="Y82" s="54" t="s">
        <v>92</v>
      </c>
      <c r="Z82" s="55" t="str">
        <f>IF(AND($M82="雇用", OR($R82="集中", $R82="期間内"),$N82&lt;&gt;"その他"),"担当開始日要追記",_xlfn.XLOOKUP($P82,プルダウン用!$S$3:$S$12,プルダウン用!T$3:T$12,"",0))</f>
        <v/>
      </c>
      <c r="AA82" s="55" t="str">
        <f>IF(AND($M82="雇用", OR($R82="集中", $R82="期間内"),$N82&lt;&gt;"その他"),"担当終了日要追記",_xlfn.XLOOKUP($P82,プルダウン用!$S$3:$S$12,プルダウン用!U$3:U$12,"",0))</f>
        <v/>
      </c>
      <c r="AB82" s="49"/>
      <c r="AC82" s="49"/>
      <c r="AD82" s="7"/>
      <c r="AE82" s="7"/>
      <c r="AF82" s="49"/>
      <c r="AG82" s="49"/>
      <c r="AH82" s="56" t="str">
        <f>_xlfn.XLOOKUP($AG82,プルダウン用!$AC$3:$AC$10,プルダウン用!AD$3:AD$10,"",0)</f>
        <v/>
      </c>
      <c r="AI82" s="56" t="str">
        <f>_xlfn.XLOOKUP($AG82,プルダウン用!$AC$3:$AC$10,プルダウン用!AE$3:AE$10,"",0)</f>
        <v/>
      </c>
      <c r="AJ82" s="57" t="str">
        <f>_xlfn.XLOOKUP($AG82,プルダウン用!$AC$3:$AC$10,プルダウン用!AF$3:AF$10,"",0)</f>
        <v/>
      </c>
      <c r="AK82" s="63"/>
      <c r="AL82" s="53"/>
      <c r="AM82" s="49"/>
      <c r="AN82" s="69" t="str">
        <f>IF($AM82="謝金経費に同じ",_xlfn.XLOOKUP(AG82,プルダウン用!$AQ$3:$AQ$12,プルダウン用!$AR$3:$AR$12,"",0),_xlfn.XLOOKUP($AM82,プルダウン用!$AH$3:$AH$5,プルダウン用!$AI$3:$AI$5,""))</f>
        <v/>
      </c>
      <c r="AO82" s="56" t="str">
        <f>IF($AN82="学内非常勤講師",_xlfn.XLOOKUP($N82,プルダウン用!$AW$3:$AW$7,プルダウン用!AX$3:AX$7,"",0),_xlfn.XLOOKUP($AN82,プルダウン用!$AQ$3:$AQ$12,プルダウン用!AS$3:AS$12,"",0))</f>
        <v/>
      </c>
      <c r="AP82" s="56" t="str">
        <f>IF($AN82="学内非常勤講師",_xlfn.XLOOKUP($N82,プルダウン用!$AW$3:$AW$7,プルダウン用!AY$3:AY$7,"",0),_xlfn.XLOOKUP($AN82,プルダウン用!$AQ$3:$AQ$12,プルダウン用!AT$3:AT$12,"",0))</f>
        <v/>
      </c>
      <c r="AQ82" s="56" t="str">
        <f>IF($AN82="学内非常勤講師",_xlfn.XLOOKUP($N82,プルダウン用!$AW$3:$AW$7,プルダウン用!AZ$3:AZ$7,"",0),_xlfn.XLOOKUP($AN82,プルダウン用!$AQ$3:$AQ$12,プルダウン用!AU$3:AU$12,"",0))</f>
        <v/>
      </c>
      <c r="AR82" s="79"/>
    </row>
    <row r="83" spans="2:44" ht="23.25" customHeight="1" x14ac:dyDescent="0.15">
      <c r="B83" s="54" t="str">
        <f t="shared" si="1"/>
        <v/>
      </c>
      <c r="C83" s="64"/>
      <c r="D83" s="64"/>
      <c r="E83" s="52"/>
      <c r="F83" s="52"/>
      <c r="G83" s="52"/>
      <c r="H83" s="53"/>
      <c r="I83" s="51"/>
      <c r="J83" s="7"/>
      <c r="K83" s="7"/>
      <c r="L83" s="52"/>
      <c r="M83" s="52"/>
      <c r="N83" s="49"/>
      <c r="O83" s="7"/>
      <c r="P83" s="50"/>
      <c r="Q83" s="51"/>
      <c r="R83" s="51"/>
      <c r="S83" s="48"/>
      <c r="T83" s="48"/>
      <c r="U83" s="48"/>
      <c r="V83" s="48"/>
      <c r="W83" s="48"/>
      <c r="X83" s="48"/>
      <c r="Y83" s="54" t="s">
        <v>92</v>
      </c>
      <c r="Z83" s="55" t="str">
        <f>IF(AND($M83="雇用", OR($R83="集中", $R83="期間内"),$N83&lt;&gt;"その他"),"担当開始日要追記",_xlfn.XLOOKUP($P83,プルダウン用!$S$3:$S$12,プルダウン用!T$3:T$12,"",0))</f>
        <v/>
      </c>
      <c r="AA83" s="55" t="str">
        <f>IF(AND($M83="雇用", OR($R83="集中", $R83="期間内"),$N83&lt;&gt;"その他"),"担当終了日要追記",_xlfn.XLOOKUP($P83,プルダウン用!$S$3:$S$12,プルダウン用!U$3:U$12,"",0))</f>
        <v/>
      </c>
      <c r="AB83" s="49"/>
      <c r="AC83" s="49"/>
      <c r="AD83" s="7"/>
      <c r="AE83" s="7"/>
      <c r="AF83" s="49"/>
      <c r="AG83" s="49"/>
      <c r="AH83" s="56" t="str">
        <f>_xlfn.XLOOKUP($AG83,プルダウン用!$AC$3:$AC$10,プルダウン用!AD$3:AD$10,"",0)</f>
        <v/>
      </c>
      <c r="AI83" s="56" t="str">
        <f>_xlfn.XLOOKUP($AG83,プルダウン用!$AC$3:$AC$10,プルダウン用!AE$3:AE$10,"",0)</f>
        <v/>
      </c>
      <c r="AJ83" s="57" t="str">
        <f>_xlfn.XLOOKUP($AG83,プルダウン用!$AC$3:$AC$10,プルダウン用!AF$3:AF$10,"",0)</f>
        <v/>
      </c>
      <c r="AK83" s="63"/>
      <c r="AL83" s="53"/>
      <c r="AM83" s="49"/>
      <c r="AN83" s="69" t="str">
        <f>IF($AM83="謝金経費に同じ",_xlfn.XLOOKUP(AG83,プルダウン用!$AQ$3:$AQ$12,プルダウン用!$AR$3:$AR$12,"",0),_xlfn.XLOOKUP($AM83,プルダウン用!$AH$3:$AH$5,プルダウン用!$AI$3:$AI$5,""))</f>
        <v/>
      </c>
      <c r="AO83" s="56" t="str">
        <f>IF($AN83="学内非常勤講師",_xlfn.XLOOKUP($N83,プルダウン用!$AW$3:$AW$7,プルダウン用!AX$3:AX$7,"",0),_xlfn.XLOOKUP($AN83,プルダウン用!$AQ$3:$AQ$12,プルダウン用!AS$3:AS$12,"",0))</f>
        <v/>
      </c>
      <c r="AP83" s="56" t="str">
        <f>IF($AN83="学内非常勤講師",_xlfn.XLOOKUP($N83,プルダウン用!$AW$3:$AW$7,プルダウン用!AY$3:AY$7,"",0),_xlfn.XLOOKUP($AN83,プルダウン用!$AQ$3:$AQ$12,プルダウン用!AT$3:AT$12,"",0))</f>
        <v/>
      </c>
      <c r="AQ83" s="56" t="str">
        <f>IF($AN83="学内非常勤講師",_xlfn.XLOOKUP($N83,プルダウン用!$AW$3:$AW$7,プルダウン用!AZ$3:AZ$7,"",0),_xlfn.XLOOKUP($AN83,プルダウン用!$AQ$3:$AQ$12,プルダウン用!AU$3:AU$12,"",0))</f>
        <v/>
      </c>
      <c r="AR83" s="79"/>
    </row>
    <row r="84" spans="2:44" ht="23.25" customHeight="1" x14ac:dyDescent="0.15">
      <c r="B84" s="54" t="str">
        <f t="shared" si="1"/>
        <v/>
      </c>
      <c r="C84" s="64"/>
      <c r="D84" s="64"/>
      <c r="E84" s="52"/>
      <c r="F84" s="52"/>
      <c r="G84" s="52"/>
      <c r="H84" s="53"/>
      <c r="I84" s="51"/>
      <c r="J84" s="7"/>
      <c r="K84" s="7"/>
      <c r="L84" s="52"/>
      <c r="M84" s="52"/>
      <c r="N84" s="49"/>
      <c r="O84" s="7"/>
      <c r="P84" s="50"/>
      <c r="Q84" s="51"/>
      <c r="R84" s="51"/>
      <c r="S84" s="48"/>
      <c r="T84" s="48"/>
      <c r="U84" s="48"/>
      <c r="V84" s="48"/>
      <c r="W84" s="48"/>
      <c r="X84" s="48"/>
      <c r="Y84" s="54" t="s">
        <v>92</v>
      </c>
      <c r="Z84" s="55" t="str">
        <f>IF(AND($M84="雇用", OR($R84="集中", $R84="期間内"),$N84&lt;&gt;"その他"),"担当開始日要追記",_xlfn.XLOOKUP($P84,プルダウン用!$S$3:$S$12,プルダウン用!T$3:T$12,"",0))</f>
        <v/>
      </c>
      <c r="AA84" s="55" t="str">
        <f>IF(AND($M84="雇用", OR($R84="集中", $R84="期間内"),$N84&lt;&gt;"その他"),"担当終了日要追記",_xlfn.XLOOKUP($P84,プルダウン用!$S$3:$S$12,プルダウン用!U$3:U$12,"",0))</f>
        <v/>
      </c>
      <c r="AB84" s="49"/>
      <c r="AC84" s="49"/>
      <c r="AD84" s="7"/>
      <c r="AE84" s="7"/>
      <c r="AF84" s="49"/>
      <c r="AG84" s="49"/>
      <c r="AH84" s="56" t="str">
        <f>_xlfn.XLOOKUP($AG84,プルダウン用!$AC$3:$AC$10,プルダウン用!AD$3:AD$10,"",0)</f>
        <v/>
      </c>
      <c r="AI84" s="56" t="str">
        <f>_xlfn.XLOOKUP($AG84,プルダウン用!$AC$3:$AC$10,プルダウン用!AE$3:AE$10,"",0)</f>
        <v/>
      </c>
      <c r="AJ84" s="57" t="str">
        <f>_xlfn.XLOOKUP($AG84,プルダウン用!$AC$3:$AC$10,プルダウン用!AF$3:AF$10,"",0)</f>
        <v/>
      </c>
      <c r="AK84" s="63"/>
      <c r="AL84" s="53"/>
      <c r="AM84" s="49"/>
      <c r="AN84" s="69" t="str">
        <f>IF($AM84="謝金経費に同じ",_xlfn.XLOOKUP(AG84,プルダウン用!$AQ$3:$AQ$12,プルダウン用!$AR$3:$AR$12,"",0),_xlfn.XLOOKUP($AM84,プルダウン用!$AH$3:$AH$5,プルダウン用!$AI$3:$AI$5,""))</f>
        <v/>
      </c>
      <c r="AO84" s="56" t="str">
        <f>IF($AN84="学内非常勤講師",_xlfn.XLOOKUP($N84,プルダウン用!$AW$3:$AW$7,プルダウン用!AX$3:AX$7,"",0),_xlfn.XLOOKUP($AN84,プルダウン用!$AQ$3:$AQ$12,プルダウン用!AS$3:AS$12,"",0))</f>
        <v/>
      </c>
      <c r="AP84" s="56" t="str">
        <f>IF($AN84="学内非常勤講師",_xlfn.XLOOKUP($N84,プルダウン用!$AW$3:$AW$7,プルダウン用!AY$3:AY$7,"",0),_xlfn.XLOOKUP($AN84,プルダウン用!$AQ$3:$AQ$12,プルダウン用!AT$3:AT$12,"",0))</f>
        <v/>
      </c>
      <c r="AQ84" s="56" t="str">
        <f>IF($AN84="学内非常勤講師",_xlfn.XLOOKUP($N84,プルダウン用!$AW$3:$AW$7,プルダウン用!AZ$3:AZ$7,"",0),_xlfn.XLOOKUP($AN84,プルダウン用!$AQ$3:$AQ$12,プルダウン用!AU$3:AU$12,"",0))</f>
        <v/>
      </c>
      <c r="AR84" s="79"/>
    </row>
    <row r="85" spans="2:44" ht="23.25" customHeight="1" x14ac:dyDescent="0.15">
      <c r="B85" s="54" t="str">
        <f t="shared" si="1"/>
        <v/>
      </c>
      <c r="C85" s="64"/>
      <c r="D85" s="64"/>
      <c r="E85" s="52"/>
      <c r="F85" s="52"/>
      <c r="G85" s="52"/>
      <c r="H85" s="53"/>
      <c r="I85" s="51"/>
      <c r="J85" s="7"/>
      <c r="K85" s="7"/>
      <c r="L85" s="52"/>
      <c r="M85" s="52"/>
      <c r="N85" s="49"/>
      <c r="O85" s="7"/>
      <c r="P85" s="50"/>
      <c r="Q85" s="51"/>
      <c r="R85" s="51"/>
      <c r="S85" s="48"/>
      <c r="T85" s="48"/>
      <c r="U85" s="48"/>
      <c r="V85" s="48"/>
      <c r="W85" s="48"/>
      <c r="X85" s="48"/>
      <c r="Y85" s="54" t="s">
        <v>92</v>
      </c>
      <c r="Z85" s="55" t="str">
        <f>IF(AND($M85="雇用", OR($R85="集中", $R85="期間内"),$N85&lt;&gt;"その他"),"担当開始日要追記",_xlfn.XLOOKUP($P85,プルダウン用!$S$3:$S$12,プルダウン用!T$3:T$12,"",0))</f>
        <v/>
      </c>
      <c r="AA85" s="55" t="str">
        <f>IF(AND($M85="雇用", OR($R85="集中", $R85="期間内"),$N85&lt;&gt;"その他"),"担当終了日要追記",_xlfn.XLOOKUP($P85,プルダウン用!$S$3:$S$12,プルダウン用!U$3:U$12,"",0))</f>
        <v/>
      </c>
      <c r="AB85" s="49"/>
      <c r="AC85" s="49"/>
      <c r="AD85" s="7"/>
      <c r="AE85" s="7"/>
      <c r="AF85" s="49"/>
      <c r="AG85" s="49"/>
      <c r="AH85" s="56" t="str">
        <f>_xlfn.XLOOKUP($AG85,プルダウン用!$AC$3:$AC$10,プルダウン用!AD$3:AD$10,"",0)</f>
        <v/>
      </c>
      <c r="AI85" s="56" t="str">
        <f>_xlfn.XLOOKUP($AG85,プルダウン用!$AC$3:$AC$10,プルダウン用!AE$3:AE$10,"",0)</f>
        <v/>
      </c>
      <c r="AJ85" s="57" t="str">
        <f>_xlfn.XLOOKUP($AG85,プルダウン用!$AC$3:$AC$10,プルダウン用!AF$3:AF$10,"",0)</f>
        <v/>
      </c>
      <c r="AK85" s="63"/>
      <c r="AL85" s="53"/>
      <c r="AM85" s="49"/>
      <c r="AN85" s="69" t="str">
        <f>IF($AM85="謝金経費に同じ",_xlfn.XLOOKUP(AG85,プルダウン用!$AQ$3:$AQ$12,プルダウン用!$AR$3:$AR$12,"",0),_xlfn.XLOOKUP($AM85,プルダウン用!$AH$3:$AH$5,プルダウン用!$AI$3:$AI$5,""))</f>
        <v/>
      </c>
      <c r="AO85" s="56" t="str">
        <f>IF($AN85="学内非常勤講師",_xlfn.XLOOKUP($N85,プルダウン用!$AW$3:$AW$7,プルダウン用!AX$3:AX$7,"",0),_xlfn.XLOOKUP($AN85,プルダウン用!$AQ$3:$AQ$12,プルダウン用!AS$3:AS$12,"",0))</f>
        <v/>
      </c>
      <c r="AP85" s="56" t="str">
        <f>IF($AN85="学内非常勤講師",_xlfn.XLOOKUP($N85,プルダウン用!$AW$3:$AW$7,プルダウン用!AY$3:AY$7,"",0),_xlfn.XLOOKUP($AN85,プルダウン用!$AQ$3:$AQ$12,プルダウン用!AT$3:AT$12,"",0))</f>
        <v/>
      </c>
      <c r="AQ85" s="56" t="str">
        <f>IF($AN85="学内非常勤講師",_xlfn.XLOOKUP($N85,プルダウン用!$AW$3:$AW$7,プルダウン用!AZ$3:AZ$7,"",0),_xlfn.XLOOKUP($AN85,プルダウン用!$AQ$3:$AQ$12,プルダウン用!AU$3:AU$12,"",0))</f>
        <v/>
      </c>
      <c r="AR85" s="79"/>
    </row>
    <row r="86" spans="2:44" ht="23.25" customHeight="1" x14ac:dyDescent="0.15">
      <c r="B86" s="54" t="str">
        <f t="shared" si="1"/>
        <v/>
      </c>
      <c r="C86" s="64"/>
      <c r="D86" s="64"/>
      <c r="E86" s="52"/>
      <c r="F86" s="52"/>
      <c r="G86" s="52"/>
      <c r="H86" s="53"/>
      <c r="I86" s="51"/>
      <c r="J86" s="7"/>
      <c r="K86" s="7"/>
      <c r="L86" s="52"/>
      <c r="M86" s="52"/>
      <c r="N86" s="49"/>
      <c r="O86" s="7"/>
      <c r="P86" s="50"/>
      <c r="Q86" s="51"/>
      <c r="R86" s="51"/>
      <c r="S86" s="48"/>
      <c r="T86" s="48"/>
      <c r="U86" s="48"/>
      <c r="V86" s="48"/>
      <c r="W86" s="48"/>
      <c r="X86" s="48"/>
      <c r="Y86" s="54" t="s">
        <v>92</v>
      </c>
      <c r="Z86" s="55" t="str">
        <f>IF(AND($M86="雇用", OR($R86="集中", $R86="期間内"),$N86&lt;&gt;"その他"),"担当開始日要追記",_xlfn.XLOOKUP($P86,プルダウン用!$S$3:$S$12,プルダウン用!T$3:T$12,"",0))</f>
        <v/>
      </c>
      <c r="AA86" s="55" t="str">
        <f>IF(AND($M86="雇用", OR($R86="集中", $R86="期間内"),$N86&lt;&gt;"その他"),"担当終了日要追記",_xlfn.XLOOKUP($P86,プルダウン用!$S$3:$S$12,プルダウン用!U$3:U$12,"",0))</f>
        <v/>
      </c>
      <c r="AB86" s="49"/>
      <c r="AC86" s="49"/>
      <c r="AD86" s="7"/>
      <c r="AE86" s="7"/>
      <c r="AF86" s="49"/>
      <c r="AG86" s="49"/>
      <c r="AH86" s="56" t="str">
        <f>_xlfn.XLOOKUP($AG86,プルダウン用!$AC$3:$AC$10,プルダウン用!AD$3:AD$10,"",0)</f>
        <v/>
      </c>
      <c r="AI86" s="56" t="str">
        <f>_xlfn.XLOOKUP($AG86,プルダウン用!$AC$3:$AC$10,プルダウン用!AE$3:AE$10,"",0)</f>
        <v/>
      </c>
      <c r="AJ86" s="57" t="str">
        <f>_xlfn.XLOOKUP($AG86,プルダウン用!$AC$3:$AC$10,プルダウン用!AF$3:AF$10,"",0)</f>
        <v/>
      </c>
      <c r="AK86" s="63"/>
      <c r="AL86" s="53"/>
      <c r="AM86" s="49"/>
      <c r="AN86" s="69" t="str">
        <f>IF($AM86="謝金経費に同じ",_xlfn.XLOOKUP(AG86,プルダウン用!$AQ$3:$AQ$12,プルダウン用!$AR$3:$AR$12,"",0),_xlfn.XLOOKUP($AM86,プルダウン用!$AH$3:$AH$5,プルダウン用!$AI$3:$AI$5,""))</f>
        <v/>
      </c>
      <c r="AO86" s="56" t="str">
        <f>IF($AN86="学内非常勤講師",_xlfn.XLOOKUP($N86,プルダウン用!$AW$3:$AW$7,プルダウン用!AX$3:AX$7,"",0),_xlfn.XLOOKUP($AN86,プルダウン用!$AQ$3:$AQ$12,プルダウン用!AS$3:AS$12,"",0))</f>
        <v/>
      </c>
      <c r="AP86" s="56" t="str">
        <f>IF($AN86="学内非常勤講師",_xlfn.XLOOKUP($N86,プルダウン用!$AW$3:$AW$7,プルダウン用!AY$3:AY$7,"",0),_xlfn.XLOOKUP($AN86,プルダウン用!$AQ$3:$AQ$12,プルダウン用!AT$3:AT$12,"",0))</f>
        <v/>
      </c>
      <c r="AQ86" s="56" t="str">
        <f>IF($AN86="学内非常勤講師",_xlfn.XLOOKUP($N86,プルダウン用!$AW$3:$AW$7,プルダウン用!AZ$3:AZ$7,"",0),_xlfn.XLOOKUP($AN86,プルダウン用!$AQ$3:$AQ$12,プルダウン用!AU$3:AU$12,"",0))</f>
        <v/>
      </c>
      <c r="AR86" s="79"/>
    </row>
    <row r="87" spans="2:44" ht="23.25" customHeight="1" x14ac:dyDescent="0.15">
      <c r="B87" s="54" t="str">
        <f t="shared" si="1"/>
        <v/>
      </c>
      <c r="C87" s="64"/>
      <c r="D87" s="64"/>
      <c r="E87" s="52"/>
      <c r="F87" s="52"/>
      <c r="G87" s="52"/>
      <c r="H87" s="53"/>
      <c r="I87" s="51"/>
      <c r="J87" s="7"/>
      <c r="K87" s="7"/>
      <c r="L87" s="52"/>
      <c r="M87" s="52"/>
      <c r="N87" s="49"/>
      <c r="O87" s="7"/>
      <c r="P87" s="50"/>
      <c r="Q87" s="51"/>
      <c r="R87" s="51"/>
      <c r="S87" s="48"/>
      <c r="T87" s="48"/>
      <c r="U87" s="48"/>
      <c r="V87" s="48"/>
      <c r="W87" s="48"/>
      <c r="X87" s="48"/>
      <c r="Y87" s="54" t="s">
        <v>92</v>
      </c>
      <c r="Z87" s="55" t="str">
        <f>IF(AND($M87="雇用", OR($R87="集中", $R87="期間内"),$N87&lt;&gt;"その他"),"担当開始日要追記",_xlfn.XLOOKUP($P87,プルダウン用!$S$3:$S$12,プルダウン用!T$3:T$12,"",0))</f>
        <v/>
      </c>
      <c r="AA87" s="55" t="str">
        <f>IF(AND($M87="雇用", OR($R87="集中", $R87="期間内"),$N87&lt;&gt;"その他"),"担当終了日要追記",_xlfn.XLOOKUP($P87,プルダウン用!$S$3:$S$12,プルダウン用!U$3:U$12,"",0))</f>
        <v/>
      </c>
      <c r="AB87" s="49"/>
      <c r="AC87" s="49"/>
      <c r="AD87" s="7"/>
      <c r="AE87" s="7"/>
      <c r="AF87" s="49"/>
      <c r="AG87" s="49"/>
      <c r="AH87" s="56" t="str">
        <f>_xlfn.XLOOKUP($AG87,プルダウン用!$AC$3:$AC$10,プルダウン用!AD$3:AD$10,"",0)</f>
        <v/>
      </c>
      <c r="AI87" s="56" t="str">
        <f>_xlfn.XLOOKUP($AG87,プルダウン用!$AC$3:$AC$10,プルダウン用!AE$3:AE$10,"",0)</f>
        <v/>
      </c>
      <c r="AJ87" s="57" t="str">
        <f>_xlfn.XLOOKUP($AG87,プルダウン用!$AC$3:$AC$10,プルダウン用!AF$3:AF$10,"",0)</f>
        <v/>
      </c>
      <c r="AK87" s="63"/>
      <c r="AL87" s="53"/>
      <c r="AM87" s="49"/>
      <c r="AN87" s="69" t="str">
        <f>IF($AM87="謝金経費に同じ",_xlfn.XLOOKUP(AG87,プルダウン用!$AQ$3:$AQ$12,プルダウン用!$AR$3:$AR$12,"",0),_xlfn.XLOOKUP($AM87,プルダウン用!$AH$3:$AH$5,プルダウン用!$AI$3:$AI$5,""))</f>
        <v/>
      </c>
      <c r="AO87" s="56" t="str">
        <f>IF($AN87="学内非常勤講師",_xlfn.XLOOKUP($N87,プルダウン用!$AW$3:$AW$7,プルダウン用!AX$3:AX$7,"",0),_xlfn.XLOOKUP($AN87,プルダウン用!$AQ$3:$AQ$12,プルダウン用!AS$3:AS$12,"",0))</f>
        <v/>
      </c>
      <c r="AP87" s="56" t="str">
        <f>IF($AN87="学内非常勤講師",_xlfn.XLOOKUP($N87,プルダウン用!$AW$3:$AW$7,プルダウン用!AY$3:AY$7,"",0),_xlfn.XLOOKUP($AN87,プルダウン用!$AQ$3:$AQ$12,プルダウン用!AT$3:AT$12,"",0))</f>
        <v/>
      </c>
      <c r="AQ87" s="56" t="str">
        <f>IF($AN87="学内非常勤講師",_xlfn.XLOOKUP($N87,プルダウン用!$AW$3:$AW$7,プルダウン用!AZ$3:AZ$7,"",0),_xlfn.XLOOKUP($AN87,プルダウン用!$AQ$3:$AQ$12,プルダウン用!AU$3:AU$12,"",0))</f>
        <v/>
      </c>
      <c r="AR87" s="79"/>
    </row>
    <row r="88" spans="2:44" ht="23.25" customHeight="1" x14ac:dyDescent="0.15">
      <c r="B88" s="54" t="str">
        <f t="shared" si="1"/>
        <v/>
      </c>
      <c r="C88" s="64"/>
      <c r="D88" s="64"/>
      <c r="E88" s="52"/>
      <c r="F88" s="52"/>
      <c r="G88" s="52"/>
      <c r="H88" s="53"/>
      <c r="I88" s="51"/>
      <c r="J88" s="7"/>
      <c r="K88" s="7"/>
      <c r="L88" s="52"/>
      <c r="M88" s="52"/>
      <c r="N88" s="49"/>
      <c r="O88" s="7"/>
      <c r="P88" s="50"/>
      <c r="Q88" s="51"/>
      <c r="R88" s="51"/>
      <c r="S88" s="48"/>
      <c r="T88" s="48"/>
      <c r="U88" s="48"/>
      <c r="V88" s="48"/>
      <c r="W88" s="48"/>
      <c r="X88" s="48"/>
      <c r="Y88" s="54" t="s">
        <v>92</v>
      </c>
      <c r="Z88" s="55" t="str">
        <f>IF(AND($M88="雇用", OR($R88="集中", $R88="期間内"),$N88&lt;&gt;"その他"),"担当開始日要追記",_xlfn.XLOOKUP($P88,プルダウン用!$S$3:$S$12,プルダウン用!T$3:T$12,"",0))</f>
        <v/>
      </c>
      <c r="AA88" s="55" t="str">
        <f>IF(AND($M88="雇用", OR($R88="集中", $R88="期間内"),$N88&lt;&gt;"その他"),"担当終了日要追記",_xlfn.XLOOKUP($P88,プルダウン用!$S$3:$S$12,プルダウン用!U$3:U$12,"",0))</f>
        <v/>
      </c>
      <c r="AB88" s="49"/>
      <c r="AC88" s="49"/>
      <c r="AD88" s="7"/>
      <c r="AE88" s="7"/>
      <c r="AF88" s="49"/>
      <c r="AG88" s="49"/>
      <c r="AH88" s="56" t="str">
        <f>_xlfn.XLOOKUP($AG88,プルダウン用!$AC$3:$AC$10,プルダウン用!AD$3:AD$10,"",0)</f>
        <v/>
      </c>
      <c r="AI88" s="56" t="str">
        <f>_xlfn.XLOOKUP($AG88,プルダウン用!$AC$3:$AC$10,プルダウン用!AE$3:AE$10,"",0)</f>
        <v/>
      </c>
      <c r="AJ88" s="57" t="str">
        <f>_xlfn.XLOOKUP($AG88,プルダウン用!$AC$3:$AC$10,プルダウン用!AF$3:AF$10,"",0)</f>
        <v/>
      </c>
      <c r="AK88" s="63"/>
      <c r="AL88" s="53"/>
      <c r="AM88" s="49"/>
      <c r="AN88" s="69" t="str">
        <f>IF($AM88="謝金経費に同じ",_xlfn.XLOOKUP(AG88,プルダウン用!$AQ$3:$AQ$12,プルダウン用!$AR$3:$AR$12,"",0),_xlfn.XLOOKUP($AM88,プルダウン用!$AH$3:$AH$5,プルダウン用!$AI$3:$AI$5,""))</f>
        <v/>
      </c>
      <c r="AO88" s="56" t="str">
        <f>IF($AN88="学内非常勤講師",_xlfn.XLOOKUP($N88,プルダウン用!$AW$3:$AW$7,プルダウン用!AX$3:AX$7,"",0),_xlfn.XLOOKUP($AN88,プルダウン用!$AQ$3:$AQ$12,プルダウン用!AS$3:AS$12,"",0))</f>
        <v/>
      </c>
      <c r="AP88" s="56" t="str">
        <f>IF($AN88="学内非常勤講師",_xlfn.XLOOKUP($N88,プルダウン用!$AW$3:$AW$7,プルダウン用!AY$3:AY$7,"",0),_xlfn.XLOOKUP($AN88,プルダウン用!$AQ$3:$AQ$12,プルダウン用!AT$3:AT$12,"",0))</f>
        <v/>
      </c>
      <c r="AQ88" s="56" t="str">
        <f>IF($AN88="学内非常勤講師",_xlfn.XLOOKUP($N88,プルダウン用!$AW$3:$AW$7,プルダウン用!AZ$3:AZ$7,"",0),_xlfn.XLOOKUP($AN88,プルダウン用!$AQ$3:$AQ$12,プルダウン用!AU$3:AU$12,"",0))</f>
        <v/>
      </c>
      <c r="AR88" s="79"/>
    </row>
    <row r="89" spans="2:44" ht="23.25" customHeight="1" x14ac:dyDescent="0.15">
      <c r="B89" s="54" t="str">
        <f t="shared" si="1"/>
        <v/>
      </c>
      <c r="C89" s="64"/>
      <c r="D89" s="64"/>
      <c r="E89" s="52"/>
      <c r="F89" s="52"/>
      <c r="G89" s="52"/>
      <c r="H89" s="53"/>
      <c r="I89" s="51"/>
      <c r="J89" s="7"/>
      <c r="K89" s="7"/>
      <c r="L89" s="52"/>
      <c r="M89" s="52"/>
      <c r="N89" s="49"/>
      <c r="O89" s="7"/>
      <c r="P89" s="50"/>
      <c r="Q89" s="51"/>
      <c r="R89" s="51"/>
      <c r="S89" s="48"/>
      <c r="T89" s="48"/>
      <c r="U89" s="48"/>
      <c r="V89" s="48"/>
      <c r="W89" s="48"/>
      <c r="X89" s="48"/>
      <c r="Y89" s="54" t="s">
        <v>92</v>
      </c>
      <c r="Z89" s="55" t="str">
        <f>IF(AND($M89="雇用", OR($R89="集中", $R89="期間内"),$N89&lt;&gt;"その他"),"担当開始日要追記",_xlfn.XLOOKUP($P89,プルダウン用!$S$3:$S$12,プルダウン用!T$3:T$12,"",0))</f>
        <v/>
      </c>
      <c r="AA89" s="55" t="str">
        <f>IF(AND($M89="雇用", OR($R89="集中", $R89="期間内"),$N89&lt;&gt;"その他"),"担当終了日要追記",_xlfn.XLOOKUP($P89,プルダウン用!$S$3:$S$12,プルダウン用!U$3:U$12,"",0))</f>
        <v/>
      </c>
      <c r="AB89" s="49"/>
      <c r="AC89" s="49"/>
      <c r="AD89" s="7"/>
      <c r="AE89" s="7"/>
      <c r="AF89" s="49"/>
      <c r="AG89" s="49"/>
      <c r="AH89" s="56" t="str">
        <f>_xlfn.XLOOKUP($AG89,プルダウン用!$AC$3:$AC$10,プルダウン用!AD$3:AD$10,"",0)</f>
        <v/>
      </c>
      <c r="AI89" s="56" t="str">
        <f>_xlfn.XLOOKUP($AG89,プルダウン用!$AC$3:$AC$10,プルダウン用!AE$3:AE$10,"",0)</f>
        <v/>
      </c>
      <c r="AJ89" s="57" t="str">
        <f>_xlfn.XLOOKUP($AG89,プルダウン用!$AC$3:$AC$10,プルダウン用!AF$3:AF$10,"",0)</f>
        <v/>
      </c>
      <c r="AK89" s="63"/>
      <c r="AL89" s="53"/>
      <c r="AM89" s="49"/>
      <c r="AN89" s="69" t="str">
        <f>IF($AM89="謝金経費に同じ",_xlfn.XLOOKUP(AG89,プルダウン用!$AQ$3:$AQ$12,プルダウン用!$AR$3:$AR$12,"",0),_xlfn.XLOOKUP($AM89,プルダウン用!$AH$3:$AH$5,プルダウン用!$AI$3:$AI$5,""))</f>
        <v/>
      </c>
      <c r="AO89" s="56" t="str">
        <f>IF($AN89="学内非常勤講師",_xlfn.XLOOKUP($N89,プルダウン用!$AW$3:$AW$7,プルダウン用!AX$3:AX$7,"",0),_xlfn.XLOOKUP($AN89,プルダウン用!$AQ$3:$AQ$12,プルダウン用!AS$3:AS$12,"",0))</f>
        <v/>
      </c>
      <c r="AP89" s="56" t="str">
        <f>IF($AN89="学内非常勤講師",_xlfn.XLOOKUP($N89,プルダウン用!$AW$3:$AW$7,プルダウン用!AY$3:AY$7,"",0),_xlfn.XLOOKUP($AN89,プルダウン用!$AQ$3:$AQ$12,プルダウン用!AT$3:AT$12,"",0))</f>
        <v/>
      </c>
      <c r="AQ89" s="56" t="str">
        <f>IF($AN89="学内非常勤講師",_xlfn.XLOOKUP($N89,プルダウン用!$AW$3:$AW$7,プルダウン用!AZ$3:AZ$7,"",0),_xlfn.XLOOKUP($AN89,プルダウン用!$AQ$3:$AQ$12,プルダウン用!AU$3:AU$12,"",0))</f>
        <v/>
      </c>
      <c r="AR89" s="79"/>
    </row>
    <row r="90" spans="2:44" ht="23.25" customHeight="1" x14ac:dyDescent="0.15">
      <c r="B90" s="54" t="str">
        <f t="shared" si="1"/>
        <v/>
      </c>
      <c r="C90" s="64"/>
      <c r="D90" s="64"/>
      <c r="E90" s="52"/>
      <c r="F90" s="52"/>
      <c r="G90" s="52"/>
      <c r="H90" s="53"/>
      <c r="I90" s="51"/>
      <c r="J90" s="7"/>
      <c r="K90" s="7"/>
      <c r="L90" s="52"/>
      <c r="M90" s="52"/>
      <c r="N90" s="49"/>
      <c r="O90" s="7"/>
      <c r="P90" s="50"/>
      <c r="Q90" s="51"/>
      <c r="R90" s="51"/>
      <c r="S90" s="48"/>
      <c r="T90" s="48"/>
      <c r="U90" s="48"/>
      <c r="V90" s="48"/>
      <c r="W90" s="48"/>
      <c r="X90" s="48"/>
      <c r="Y90" s="54" t="s">
        <v>92</v>
      </c>
      <c r="Z90" s="55" t="str">
        <f>IF(AND($M90="雇用", OR($R90="集中", $R90="期間内"),$N90&lt;&gt;"その他"),"担当開始日要追記",_xlfn.XLOOKUP($P90,プルダウン用!$S$3:$S$12,プルダウン用!T$3:T$12,"",0))</f>
        <v/>
      </c>
      <c r="AA90" s="55" t="str">
        <f>IF(AND($M90="雇用", OR($R90="集中", $R90="期間内"),$N90&lt;&gt;"その他"),"担当終了日要追記",_xlfn.XLOOKUP($P90,プルダウン用!$S$3:$S$12,プルダウン用!U$3:U$12,"",0))</f>
        <v/>
      </c>
      <c r="AB90" s="49"/>
      <c r="AC90" s="49"/>
      <c r="AD90" s="7"/>
      <c r="AE90" s="7"/>
      <c r="AF90" s="49"/>
      <c r="AG90" s="49"/>
      <c r="AH90" s="56" t="str">
        <f>_xlfn.XLOOKUP($AG90,プルダウン用!$AC$3:$AC$10,プルダウン用!AD$3:AD$10,"",0)</f>
        <v/>
      </c>
      <c r="AI90" s="56" t="str">
        <f>_xlfn.XLOOKUP($AG90,プルダウン用!$AC$3:$AC$10,プルダウン用!AE$3:AE$10,"",0)</f>
        <v/>
      </c>
      <c r="AJ90" s="57" t="str">
        <f>_xlfn.XLOOKUP($AG90,プルダウン用!$AC$3:$AC$10,プルダウン用!AF$3:AF$10,"",0)</f>
        <v/>
      </c>
      <c r="AK90" s="63"/>
      <c r="AL90" s="53"/>
      <c r="AM90" s="49"/>
      <c r="AN90" s="69" t="str">
        <f>IF($AM90="謝金経費に同じ",_xlfn.XLOOKUP(AG90,プルダウン用!$AQ$3:$AQ$12,プルダウン用!$AR$3:$AR$12,"",0),_xlfn.XLOOKUP($AM90,プルダウン用!$AH$3:$AH$5,プルダウン用!$AI$3:$AI$5,""))</f>
        <v/>
      </c>
      <c r="AO90" s="56" t="str">
        <f>IF($AN90="学内非常勤講師",_xlfn.XLOOKUP($N90,プルダウン用!$AW$3:$AW$7,プルダウン用!AX$3:AX$7,"",0),_xlfn.XLOOKUP($AN90,プルダウン用!$AQ$3:$AQ$12,プルダウン用!AS$3:AS$12,"",0))</f>
        <v/>
      </c>
      <c r="AP90" s="56" t="str">
        <f>IF($AN90="学内非常勤講師",_xlfn.XLOOKUP($N90,プルダウン用!$AW$3:$AW$7,プルダウン用!AY$3:AY$7,"",0),_xlfn.XLOOKUP($AN90,プルダウン用!$AQ$3:$AQ$12,プルダウン用!AT$3:AT$12,"",0))</f>
        <v/>
      </c>
      <c r="AQ90" s="56" t="str">
        <f>IF($AN90="学内非常勤講師",_xlfn.XLOOKUP($N90,プルダウン用!$AW$3:$AW$7,プルダウン用!AZ$3:AZ$7,"",0),_xlfn.XLOOKUP($AN90,プルダウン用!$AQ$3:$AQ$12,プルダウン用!AU$3:AU$12,"",0))</f>
        <v/>
      </c>
      <c r="AR90" s="79"/>
    </row>
    <row r="91" spans="2:44" ht="23.25" customHeight="1" x14ac:dyDescent="0.15">
      <c r="B91" s="54" t="str">
        <f t="shared" si="1"/>
        <v/>
      </c>
      <c r="C91" s="64"/>
      <c r="D91" s="64"/>
      <c r="E91" s="52"/>
      <c r="F91" s="52"/>
      <c r="G91" s="52"/>
      <c r="H91" s="53"/>
      <c r="I91" s="51"/>
      <c r="J91" s="7"/>
      <c r="K91" s="7"/>
      <c r="L91" s="52"/>
      <c r="M91" s="52"/>
      <c r="N91" s="49"/>
      <c r="O91" s="7"/>
      <c r="P91" s="50"/>
      <c r="Q91" s="51"/>
      <c r="R91" s="51"/>
      <c r="S91" s="48"/>
      <c r="T91" s="48"/>
      <c r="U91" s="48"/>
      <c r="V91" s="48"/>
      <c r="W91" s="48"/>
      <c r="X91" s="48"/>
      <c r="Y91" s="54" t="s">
        <v>92</v>
      </c>
      <c r="Z91" s="55" t="str">
        <f>IF(AND($M91="雇用", OR($R91="集中", $R91="期間内"),$N91&lt;&gt;"その他"),"担当開始日要追記",_xlfn.XLOOKUP($P91,プルダウン用!$S$3:$S$12,プルダウン用!T$3:T$12,"",0))</f>
        <v/>
      </c>
      <c r="AA91" s="55" t="str">
        <f>IF(AND($M91="雇用", OR($R91="集中", $R91="期間内"),$N91&lt;&gt;"その他"),"担当終了日要追記",_xlfn.XLOOKUP($P91,プルダウン用!$S$3:$S$12,プルダウン用!U$3:U$12,"",0))</f>
        <v/>
      </c>
      <c r="AB91" s="49"/>
      <c r="AC91" s="49"/>
      <c r="AD91" s="7"/>
      <c r="AE91" s="7"/>
      <c r="AF91" s="49"/>
      <c r="AG91" s="49"/>
      <c r="AH91" s="56" t="str">
        <f>_xlfn.XLOOKUP($AG91,プルダウン用!$AC$3:$AC$10,プルダウン用!AD$3:AD$10,"",0)</f>
        <v/>
      </c>
      <c r="AI91" s="56" t="str">
        <f>_xlfn.XLOOKUP($AG91,プルダウン用!$AC$3:$AC$10,プルダウン用!AE$3:AE$10,"",0)</f>
        <v/>
      </c>
      <c r="AJ91" s="57" t="str">
        <f>_xlfn.XLOOKUP($AG91,プルダウン用!$AC$3:$AC$10,プルダウン用!AF$3:AF$10,"",0)</f>
        <v/>
      </c>
      <c r="AK91" s="63"/>
      <c r="AL91" s="53"/>
      <c r="AM91" s="49"/>
      <c r="AN91" s="69" t="str">
        <f>IF($AM91="謝金経費に同じ",_xlfn.XLOOKUP(AG91,プルダウン用!$AQ$3:$AQ$12,プルダウン用!$AR$3:$AR$12,"",0),_xlfn.XLOOKUP($AM91,プルダウン用!$AH$3:$AH$5,プルダウン用!$AI$3:$AI$5,""))</f>
        <v/>
      </c>
      <c r="AO91" s="56" t="str">
        <f>IF($AN91="学内非常勤講師",_xlfn.XLOOKUP($N91,プルダウン用!$AW$3:$AW$7,プルダウン用!AX$3:AX$7,"",0),_xlfn.XLOOKUP($AN91,プルダウン用!$AQ$3:$AQ$12,プルダウン用!AS$3:AS$12,"",0))</f>
        <v/>
      </c>
      <c r="AP91" s="56" t="str">
        <f>IF($AN91="学内非常勤講師",_xlfn.XLOOKUP($N91,プルダウン用!$AW$3:$AW$7,プルダウン用!AY$3:AY$7,"",0),_xlfn.XLOOKUP($AN91,プルダウン用!$AQ$3:$AQ$12,プルダウン用!AT$3:AT$12,"",0))</f>
        <v/>
      </c>
      <c r="AQ91" s="56" t="str">
        <f>IF($AN91="学内非常勤講師",_xlfn.XLOOKUP($N91,プルダウン用!$AW$3:$AW$7,プルダウン用!AZ$3:AZ$7,"",0),_xlfn.XLOOKUP($AN91,プルダウン用!$AQ$3:$AQ$12,プルダウン用!AU$3:AU$12,"",0))</f>
        <v/>
      </c>
      <c r="AR91" s="79"/>
    </row>
    <row r="92" spans="2:44" ht="23.25" customHeight="1" x14ac:dyDescent="0.15">
      <c r="B92" s="54" t="str">
        <f t="shared" si="1"/>
        <v/>
      </c>
      <c r="C92" s="64"/>
      <c r="D92" s="64"/>
      <c r="E92" s="52"/>
      <c r="F92" s="52"/>
      <c r="G92" s="52"/>
      <c r="H92" s="53"/>
      <c r="I92" s="51"/>
      <c r="J92" s="7"/>
      <c r="K92" s="7"/>
      <c r="L92" s="52"/>
      <c r="M92" s="52"/>
      <c r="N92" s="49"/>
      <c r="O92" s="7"/>
      <c r="P92" s="50"/>
      <c r="Q92" s="51"/>
      <c r="R92" s="51"/>
      <c r="S92" s="48"/>
      <c r="T92" s="48"/>
      <c r="U92" s="48"/>
      <c r="V92" s="48"/>
      <c r="W92" s="48"/>
      <c r="X92" s="48"/>
      <c r="Y92" s="54" t="s">
        <v>92</v>
      </c>
      <c r="Z92" s="55" t="str">
        <f>IF(AND($M92="雇用", OR($R92="集中", $R92="期間内"),$N92&lt;&gt;"その他"),"担当開始日要追記",_xlfn.XLOOKUP($P92,プルダウン用!$S$3:$S$12,プルダウン用!T$3:T$12,"",0))</f>
        <v/>
      </c>
      <c r="AA92" s="55" t="str">
        <f>IF(AND($M92="雇用", OR($R92="集中", $R92="期間内"),$N92&lt;&gt;"その他"),"担当終了日要追記",_xlfn.XLOOKUP($P92,プルダウン用!$S$3:$S$12,プルダウン用!U$3:U$12,"",0))</f>
        <v/>
      </c>
      <c r="AB92" s="49"/>
      <c r="AC92" s="49"/>
      <c r="AD92" s="7"/>
      <c r="AE92" s="7"/>
      <c r="AF92" s="49"/>
      <c r="AG92" s="49"/>
      <c r="AH92" s="56" t="str">
        <f>_xlfn.XLOOKUP($AG92,プルダウン用!$AC$3:$AC$10,プルダウン用!AD$3:AD$10,"",0)</f>
        <v/>
      </c>
      <c r="AI92" s="56" t="str">
        <f>_xlfn.XLOOKUP($AG92,プルダウン用!$AC$3:$AC$10,プルダウン用!AE$3:AE$10,"",0)</f>
        <v/>
      </c>
      <c r="AJ92" s="57" t="str">
        <f>_xlfn.XLOOKUP($AG92,プルダウン用!$AC$3:$AC$10,プルダウン用!AF$3:AF$10,"",0)</f>
        <v/>
      </c>
      <c r="AK92" s="63"/>
      <c r="AL92" s="53"/>
      <c r="AM92" s="49"/>
      <c r="AN92" s="69" t="str">
        <f>IF($AM92="謝金経費に同じ",_xlfn.XLOOKUP(AG92,プルダウン用!$AQ$3:$AQ$12,プルダウン用!$AR$3:$AR$12,"",0),_xlfn.XLOOKUP($AM92,プルダウン用!$AH$3:$AH$5,プルダウン用!$AI$3:$AI$5,""))</f>
        <v/>
      </c>
      <c r="AO92" s="56" t="str">
        <f>IF($AN92="学内非常勤講師",_xlfn.XLOOKUP($N92,プルダウン用!$AW$3:$AW$7,プルダウン用!AX$3:AX$7,"",0),_xlfn.XLOOKUP($AN92,プルダウン用!$AQ$3:$AQ$12,プルダウン用!AS$3:AS$12,"",0))</f>
        <v/>
      </c>
      <c r="AP92" s="56" t="str">
        <f>IF($AN92="学内非常勤講師",_xlfn.XLOOKUP($N92,プルダウン用!$AW$3:$AW$7,プルダウン用!AY$3:AY$7,"",0),_xlfn.XLOOKUP($AN92,プルダウン用!$AQ$3:$AQ$12,プルダウン用!AT$3:AT$12,"",0))</f>
        <v/>
      </c>
      <c r="AQ92" s="56" t="str">
        <f>IF($AN92="学内非常勤講師",_xlfn.XLOOKUP($N92,プルダウン用!$AW$3:$AW$7,プルダウン用!AZ$3:AZ$7,"",0),_xlfn.XLOOKUP($AN92,プルダウン用!$AQ$3:$AQ$12,プルダウン用!AU$3:AU$12,"",0))</f>
        <v/>
      </c>
      <c r="AR92" s="79"/>
    </row>
    <row r="93" spans="2:44" ht="23.25" customHeight="1" x14ac:dyDescent="0.15">
      <c r="B93" s="54" t="str">
        <f t="shared" si="1"/>
        <v/>
      </c>
      <c r="C93" s="64"/>
      <c r="D93" s="64"/>
      <c r="E93" s="52"/>
      <c r="F93" s="52"/>
      <c r="G93" s="52"/>
      <c r="H93" s="53"/>
      <c r="I93" s="51"/>
      <c r="J93" s="7"/>
      <c r="K93" s="7"/>
      <c r="L93" s="52"/>
      <c r="M93" s="52"/>
      <c r="N93" s="49"/>
      <c r="O93" s="7"/>
      <c r="P93" s="50"/>
      <c r="Q93" s="51"/>
      <c r="R93" s="51"/>
      <c r="S93" s="48"/>
      <c r="T93" s="48"/>
      <c r="U93" s="48"/>
      <c r="V93" s="48"/>
      <c r="W93" s="48"/>
      <c r="X93" s="48"/>
      <c r="Y93" s="54" t="s">
        <v>92</v>
      </c>
      <c r="Z93" s="55" t="str">
        <f>IF(AND($M93="雇用", OR($R93="集中", $R93="期間内"),$N93&lt;&gt;"その他"),"担当開始日要追記",_xlfn.XLOOKUP($P93,プルダウン用!$S$3:$S$12,プルダウン用!T$3:T$12,"",0))</f>
        <v/>
      </c>
      <c r="AA93" s="55" t="str">
        <f>IF(AND($M93="雇用", OR($R93="集中", $R93="期間内"),$N93&lt;&gt;"その他"),"担当終了日要追記",_xlfn.XLOOKUP($P93,プルダウン用!$S$3:$S$12,プルダウン用!U$3:U$12,"",0))</f>
        <v/>
      </c>
      <c r="AB93" s="49"/>
      <c r="AC93" s="49"/>
      <c r="AD93" s="7"/>
      <c r="AE93" s="7"/>
      <c r="AF93" s="49"/>
      <c r="AG93" s="49"/>
      <c r="AH93" s="56" t="str">
        <f>_xlfn.XLOOKUP($AG93,プルダウン用!$AC$3:$AC$10,プルダウン用!AD$3:AD$10,"",0)</f>
        <v/>
      </c>
      <c r="AI93" s="56" t="str">
        <f>_xlfn.XLOOKUP($AG93,プルダウン用!$AC$3:$AC$10,プルダウン用!AE$3:AE$10,"",0)</f>
        <v/>
      </c>
      <c r="AJ93" s="57" t="str">
        <f>_xlfn.XLOOKUP($AG93,プルダウン用!$AC$3:$AC$10,プルダウン用!AF$3:AF$10,"",0)</f>
        <v/>
      </c>
      <c r="AK93" s="63"/>
      <c r="AL93" s="53"/>
      <c r="AM93" s="49"/>
      <c r="AN93" s="69" t="str">
        <f>IF($AM93="謝金経費に同じ",_xlfn.XLOOKUP(AG93,プルダウン用!$AQ$3:$AQ$12,プルダウン用!$AR$3:$AR$12,"",0),_xlfn.XLOOKUP($AM93,プルダウン用!$AH$3:$AH$5,プルダウン用!$AI$3:$AI$5,""))</f>
        <v/>
      </c>
      <c r="AO93" s="56" t="str">
        <f>IF($AN93="学内非常勤講師",_xlfn.XLOOKUP($N93,プルダウン用!$AW$3:$AW$7,プルダウン用!AX$3:AX$7,"",0),_xlfn.XLOOKUP($AN93,プルダウン用!$AQ$3:$AQ$12,プルダウン用!AS$3:AS$12,"",0))</f>
        <v/>
      </c>
      <c r="AP93" s="56" t="str">
        <f>IF($AN93="学内非常勤講師",_xlfn.XLOOKUP($N93,プルダウン用!$AW$3:$AW$7,プルダウン用!AY$3:AY$7,"",0),_xlfn.XLOOKUP($AN93,プルダウン用!$AQ$3:$AQ$12,プルダウン用!AT$3:AT$12,"",0))</f>
        <v/>
      </c>
      <c r="AQ93" s="56" t="str">
        <f>IF($AN93="学内非常勤講師",_xlfn.XLOOKUP($N93,プルダウン用!$AW$3:$AW$7,プルダウン用!AZ$3:AZ$7,"",0),_xlfn.XLOOKUP($AN93,プルダウン用!$AQ$3:$AQ$12,プルダウン用!AU$3:AU$12,"",0))</f>
        <v/>
      </c>
      <c r="AR93" s="79"/>
    </row>
    <row r="94" spans="2:44" ht="23.25" customHeight="1" x14ac:dyDescent="0.15">
      <c r="B94" s="54" t="str">
        <f t="shared" si="1"/>
        <v/>
      </c>
      <c r="C94" s="64"/>
      <c r="D94" s="64"/>
      <c r="E94" s="52"/>
      <c r="F94" s="52"/>
      <c r="G94" s="52"/>
      <c r="H94" s="53"/>
      <c r="I94" s="51"/>
      <c r="J94" s="7"/>
      <c r="K94" s="7"/>
      <c r="L94" s="52"/>
      <c r="M94" s="52"/>
      <c r="N94" s="49"/>
      <c r="O94" s="7"/>
      <c r="P94" s="50"/>
      <c r="Q94" s="51"/>
      <c r="R94" s="51"/>
      <c r="S94" s="48"/>
      <c r="T94" s="48"/>
      <c r="U94" s="48"/>
      <c r="V94" s="48"/>
      <c r="W94" s="48"/>
      <c r="X94" s="48"/>
      <c r="Y94" s="54" t="s">
        <v>92</v>
      </c>
      <c r="Z94" s="55" t="str">
        <f>IF(AND($M94="雇用", OR($R94="集中", $R94="期間内"),$N94&lt;&gt;"その他"),"担当開始日要追記",_xlfn.XLOOKUP($P94,プルダウン用!$S$3:$S$12,プルダウン用!T$3:T$12,"",0))</f>
        <v/>
      </c>
      <c r="AA94" s="55" t="str">
        <f>IF(AND($M94="雇用", OR($R94="集中", $R94="期間内"),$N94&lt;&gt;"その他"),"担当終了日要追記",_xlfn.XLOOKUP($P94,プルダウン用!$S$3:$S$12,プルダウン用!U$3:U$12,"",0))</f>
        <v/>
      </c>
      <c r="AB94" s="49"/>
      <c r="AC94" s="49"/>
      <c r="AD94" s="7"/>
      <c r="AE94" s="7"/>
      <c r="AF94" s="49"/>
      <c r="AG94" s="49"/>
      <c r="AH94" s="56" t="str">
        <f>_xlfn.XLOOKUP($AG94,プルダウン用!$AC$3:$AC$10,プルダウン用!AD$3:AD$10,"",0)</f>
        <v/>
      </c>
      <c r="AI94" s="56" t="str">
        <f>_xlfn.XLOOKUP($AG94,プルダウン用!$AC$3:$AC$10,プルダウン用!AE$3:AE$10,"",0)</f>
        <v/>
      </c>
      <c r="AJ94" s="57" t="str">
        <f>_xlfn.XLOOKUP($AG94,プルダウン用!$AC$3:$AC$10,プルダウン用!AF$3:AF$10,"",0)</f>
        <v/>
      </c>
      <c r="AK94" s="63"/>
      <c r="AL94" s="53"/>
      <c r="AM94" s="49"/>
      <c r="AN94" s="69" t="str">
        <f>IF($AM94="謝金経費に同じ",_xlfn.XLOOKUP(AG94,プルダウン用!$AQ$3:$AQ$12,プルダウン用!$AR$3:$AR$12,"",0),_xlfn.XLOOKUP($AM94,プルダウン用!$AH$3:$AH$5,プルダウン用!$AI$3:$AI$5,""))</f>
        <v/>
      </c>
      <c r="AO94" s="56" t="str">
        <f>IF($AN94="学内非常勤講師",_xlfn.XLOOKUP($N94,プルダウン用!$AW$3:$AW$7,プルダウン用!AX$3:AX$7,"",0),_xlfn.XLOOKUP($AN94,プルダウン用!$AQ$3:$AQ$12,プルダウン用!AS$3:AS$12,"",0))</f>
        <v/>
      </c>
      <c r="AP94" s="56" t="str">
        <f>IF($AN94="学内非常勤講師",_xlfn.XLOOKUP($N94,プルダウン用!$AW$3:$AW$7,プルダウン用!AY$3:AY$7,"",0),_xlfn.XLOOKUP($AN94,プルダウン用!$AQ$3:$AQ$12,プルダウン用!AT$3:AT$12,"",0))</f>
        <v/>
      </c>
      <c r="AQ94" s="56" t="str">
        <f>IF($AN94="学内非常勤講師",_xlfn.XLOOKUP($N94,プルダウン用!$AW$3:$AW$7,プルダウン用!AZ$3:AZ$7,"",0),_xlfn.XLOOKUP($AN94,プルダウン用!$AQ$3:$AQ$12,プルダウン用!AU$3:AU$12,"",0))</f>
        <v/>
      </c>
      <c r="AR94" s="79"/>
    </row>
    <row r="95" spans="2:44" ht="23.25" customHeight="1" x14ac:dyDescent="0.15">
      <c r="B95" s="54" t="str">
        <f t="shared" si="1"/>
        <v/>
      </c>
      <c r="C95" s="64"/>
      <c r="D95" s="64"/>
      <c r="E95" s="52"/>
      <c r="F95" s="52"/>
      <c r="G95" s="52"/>
      <c r="H95" s="53"/>
      <c r="I95" s="51"/>
      <c r="J95" s="7"/>
      <c r="K95" s="7"/>
      <c r="L95" s="52"/>
      <c r="M95" s="52"/>
      <c r="N95" s="49"/>
      <c r="O95" s="7"/>
      <c r="P95" s="50"/>
      <c r="Q95" s="51"/>
      <c r="R95" s="51"/>
      <c r="S95" s="48"/>
      <c r="T95" s="48"/>
      <c r="U95" s="48"/>
      <c r="V95" s="48"/>
      <c r="W95" s="48"/>
      <c r="X95" s="48"/>
      <c r="Y95" s="54" t="s">
        <v>92</v>
      </c>
      <c r="Z95" s="55" t="str">
        <f>IF(AND($M95="雇用", OR($R95="集中", $R95="期間内"),$N95&lt;&gt;"その他"),"担当開始日要追記",_xlfn.XLOOKUP($P95,プルダウン用!$S$3:$S$12,プルダウン用!T$3:T$12,"",0))</f>
        <v/>
      </c>
      <c r="AA95" s="55" t="str">
        <f>IF(AND($M95="雇用", OR($R95="集中", $R95="期間内"),$N95&lt;&gt;"その他"),"担当終了日要追記",_xlfn.XLOOKUP($P95,プルダウン用!$S$3:$S$12,プルダウン用!U$3:U$12,"",0))</f>
        <v/>
      </c>
      <c r="AB95" s="49"/>
      <c r="AC95" s="49"/>
      <c r="AD95" s="7"/>
      <c r="AE95" s="7"/>
      <c r="AF95" s="49"/>
      <c r="AG95" s="49"/>
      <c r="AH95" s="56" t="str">
        <f>_xlfn.XLOOKUP($AG95,プルダウン用!$AC$3:$AC$10,プルダウン用!AD$3:AD$10,"",0)</f>
        <v/>
      </c>
      <c r="AI95" s="56" t="str">
        <f>_xlfn.XLOOKUP($AG95,プルダウン用!$AC$3:$AC$10,プルダウン用!AE$3:AE$10,"",0)</f>
        <v/>
      </c>
      <c r="AJ95" s="57" t="str">
        <f>_xlfn.XLOOKUP($AG95,プルダウン用!$AC$3:$AC$10,プルダウン用!AF$3:AF$10,"",0)</f>
        <v/>
      </c>
      <c r="AK95" s="63"/>
      <c r="AL95" s="53"/>
      <c r="AM95" s="49"/>
      <c r="AN95" s="69" t="str">
        <f>IF($AM95="謝金経費に同じ",_xlfn.XLOOKUP(AG95,プルダウン用!$AQ$3:$AQ$12,プルダウン用!$AR$3:$AR$12,"",0),_xlfn.XLOOKUP($AM95,プルダウン用!$AH$3:$AH$5,プルダウン用!$AI$3:$AI$5,""))</f>
        <v/>
      </c>
      <c r="AO95" s="56" t="str">
        <f>IF($AN95="学内非常勤講師",_xlfn.XLOOKUP($N95,プルダウン用!$AW$3:$AW$7,プルダウン用!AX$3:AX$7,"",0),_xlfn.XLOOKUP($AN95,プルダウン用!$AQ$3:$AQ$12,プルダウン用!AS$3:AS$12,"",0))</f>
        <v/>
      </c>
      <c r="AP95" s="56" t="str">
        <f>IF($AN95="学内非常勤講師",_xlfn.XLOOKUP($N95,プルダウン用!$AW$3:$AW$7,プルダウン用!AY$3:AY$7,"",0),_xlfn.XLOOKUP($AN95,プルダウン用!$AQ$3:$AQ$12,プルダウン用!AT$3:AT$12,"",0))</f>
        <v/>
      </c>
      <c r="AQ95" s="56" t="str">
        <f>IF($AN95="学内非常勤講師",_xlfn.XLOOKUP($N95,プルダウン用!$AW$3:$AW$7,プルダウン用!AZ$3:AZ$7,"",0),_xlfn.XLOOKUP($AN95,プルダウン用!$AQ$3:$AQ$12,プルダウン用!AU$3:AU$12,"",0))</f>
        <v/>
      </c>
      <c r="AR95" s="79"/>
    </row>
    <row r="96" spans="2:44" ht="23.25" customHeight="1" x14ac:dyDescent="0.15">
      <c r="B96" s="54" t="str">
        <f t="shared" si="1"/>
        <v/>
      </c>
      <c r="C96" s="64"/>
      <c r="D96" s="64"/>
      <c r="E96" s="52"/>
      <c r="F96" s="52"/>
      <c r="G96" s="52"/>
      <c r="H96" s="53"/>
      <c r="I96" s="51"/>
      <c r="J96" s="7"/>
      <c r="K96" s="7"/>
      <c r="L96" s="52"/>
      <c r="M96" s="52"/>
      <c r="N96" s="49"/>
      <c r="O96" s="7"/>
      <c r="P96" s="50"/>
      <c r="Q96" s="51"/>
      <c r="R96" s="51"/>
      <c r="S96" s="48"/>
      <c r="T96" s="48"/>
      <c r="U96" s="48"/>
      <c r="V96" s="48"/>
      <c r="W96" s="48"/>
      <c r="X96" s="48"/>
      <c r="Y96" s="54" t="s">
        <v>92</v>
      </c>
      <c r="Z96" s="55" t="str">
        <f>IF(AND($M96="雇用", OR($R96="集中", $R96="期間内"),$N96&lt;&gt;"その他"),"担当開始日要追記",_xlfn.XLOOKUP($P96,プルダウン用!$S$3:$S$12,プルダウン用!T$3:T$12,"",0))</f>
        <v/>
      </c>
      <c r="AA96" s="55" t="str">
        <f>IF(AND($M96="雇用", OR($R96="集中", $R96="期間内"),$N96&lt;&gt;"その他"),"担当終了日要追記",_xlfn.XLOOKUP($P96,プルダウン用!$S$3:$S$12,プルダウン用!U$3:U$12,"",0))</f>
        <v/>
      </c>
      <c r="AB96" s="49"/>
      <c r="AC96" s="49"/>
      <c r="AD96" s="7"/>
      <c r="AE96" s="7"/>
      <c r="AF96" s="49"/>
      <c r="AG96" s="49"/>
      <c r="AH96" s="56" t="str">
        <f>_xlfn.XLOOKUP($AG96,プルダウン用!$AC$3:$AC$10,プルダウン用!AD$3:AD$10,"",0)</f>
        <v/>
      </c>
      <c r="AI96" s="56" t="str">
        <f>_xlfn.XLOOKUP($AG96,プルダウン用!$AC$3:$AC$10,プルダウン用!AE$3:AE$10,"",0)</f>
        <v/>
      </c>
      <c r="AJ96" s="57" t="str">
        <f>_xlfn.XLOOKUP($AG96,プルダウン用!$AC$3:$AC$10,プルダウン用!AF$3:AF$10,"",0)</f>
        <v/>
      </c>
      <c r="AK96" s="63"/>
      <c r="AL96" s="53"/>
      <c r="AM96" s="49"/>
      <c r="AN96" s="69" t="str">
        <f>IF($AM96="謝金経費に同じ",_xlfn.XLOOKUP(AG96,プルダウン用!$AQ$3:$AQ$12,プルダウン用!$AR$3:$AR$12,"",0),_xlfn.XLOOKUP($AM96,プルダウン用!$AH$3:$AH$5,プルダウン用!$AI$3:$AI$5,""))</f>
        <v/>
      </c>
      <c r="AO96" s="56" t="str">
        <f>IF($AN96="学内非常勤講師",_xlfn.XLOOKUP($N96,プルダウン用!$AW$3:$AW$7,プルダウン用!AX$3:AX$7,"",0),_xlfn.XLOOKUP($AN96,プルダウン用!$AQ$3:$AQ$12,プルダウン用!AS$3:AS$12,"",0))</f>
        <v/>
      </c>
      <c r="AP96" s="56" t="str">
        <f>IF($AN96="学内非常勤講師",_xlfn.XLOOKUP($N96,プルダウン用!$AW$3:$AW$7,プルダウン用!AY$3:AY$7,"",0),_xlfn.XLOOKUP($AN96,プルダウン用!$AQ$3:$AQ$12,プルダウン用!AT$3:AT$12,"",0))</f>
        <v/>
      </c>
      <c r="AQ96" s="56" t="str">
        <f>IF($AN96="学内非常勤講師",_xlfn.XLOOKUP($N96,プルダウン用!$AW$3:$AW$7,プルダウン用!AZ$3:AZ$7,"",0),_xlfn.XLOOKUP($AN96,プルダウン用!$AQ$3:$AQ$12,プルダウン用!AU$3:AU$12,"",0))</f>
        <v/>
      </c>
      <c r="AR96" s="79"/>
    </row>
    <row r="97" spans="2:44" ht="23.25" customHeight="1" x14ac:dyDescent="0.15">
      <c r="B97" s="54" t="str">
        <f t="shared" si="1"/>
        <v/>
      </c>
      <c r="C97" s="64"/>
      <c r="D97" s="64"/>
      <c r="E97" s="52"/>
      <c r="F97" s="52"/>
      <c r="G97" s="52"/>
      <c r="H97" s="53"/>
      <c r="I97" s="51"/>
      <c r="J97" s="7"/>
      <c r="K97" s="7"/>
      <c r="L97" s="52"/>
      <c r="M97" s="52"/>
      <c r="N97" s="49"/>
      <c r="O97" s="7"/>
      <c r="P97" s="50"/>
      <c r="Q97" s="51"/>
      <c r="R97" s="51"/>
      <c r="S97" s="48"/>
      <c r="T97" s="48"/>
      <c r="U97" s="48"/>
      <c r="V97" s="48"/>
      <c r="W97" s="48"/>
      <c r="X97" s="48"/>
      <c r="Y97" s="54" t="s">
        <v>92</v>
      </c>
      <c r="Z97" s="55" t="str">
        <f>IF(AND($M97="雇用", OR($R97="集中", $R97="期間内"),$N97&lt;&gt;"その他"),"担当開始日要追記",_xlfn.XLOOKUP($P97,プルダウン用!$S$3:$S$12,プルダウン用!T$3:T$12,"",0))</f>
        <v/>
      </c>
      <c r="AA97" s="55" t="str">
        <f>IF(AND($M97="雇用", OR($R97="集中", $R97="期間内"),$N97&lt;&gt;"その他"),"担当終了日要追記",_xlfn.XLOOKUP($P97,プルダウン用!$S$3:$S$12,プルダウン用!U$3:U$12,"",0))</f>
        <v/>
      </c>
      <c r="AB97" s="49"/>
      <c r="AC97" s="49"/>
      <c r="AD97" s="7"/>
      <c r="AE97" s="7"/>
      <c r="AF97" s="49"/>
      <c r="AG97" s="49"/>
      <c r="AH97" s="56" t="str">
        <f>_xlfn.XLOOKUP($AG97,プルダウン用!$AC$3:$AC$10,プルダウン用!AD$3:AD$10,"",0)</f>
        <v/>
      </c>
      <c r="AI97" s="56" t="str">
        <f>_xlfn.XLOOKUP($AG97,プルダウン用!$AC$3:$AC$10,プルダウン用!AE$3:AE$10,"",0)</f>
        <v/>
      </c>
      <c r="AJ97" s="57" t="str">
        <f>_xlfn.XLOOKUP($AG97,プルダウン用!$AC$3:$AC$10,プルダウン用!AF$3:AF$10,"",0)</f>
        <v/>
      </c>
      <c r="AK97" s="63"/>
      <c r="AL97" s="53"/>
      <c r="AM97" s="49"/>
      <c r="AN97" s="69" t="str">
        <f>IF($AM97="謝金経費に同じ",_xlfn.XLOOKUP(AG97,プルダウン用!$AQ$3:$AQ$12,プルダウン用!$AR$3:$AR$12,"",0),_xlfn.XLOOKUP($AM97,プルダウン用!$AH$3:$AH$5,プルダウン用!$AI$3:$AI$5,""))</f>
        <v/>
      </c>
      <c r="AO97" s="56" t="str">
        <f>IF($AN97="学内非常勤講師",_xlfn.XLOOKUP($N97,プルダウン用!$AW$3:$AW$7,プルダウン用!AX$3:AX$7,"",0),_xlfn.XLOOKUP($AN97,プルダウン用!$AQ$3:$AQ$12,プルダウン用!AS$3:AS$12,"",0))</f>
        <v/>
      </c>
      <c r="AP97" s="56" t="str">
        <f>IF($AN97="学内非常勤講師",_xlfn.XLOOKUP($N97,プルダウン用!$AW$3:$AW$7,プルダウン用!AY$3:AY$7,"",0),_xlfn.XLOOKUP($AN97,プルダウン用!$AQ$3:$AQ$12,プルダウン用!AT$3:AT$12,"",0))</f>
        <v/>
      </c>
      <c r="AQ97" s="56" t="str">
        <f>IF($AN97="学内非常勤講師",_xlfn.XLOOKUP($N97,プルダウン用!$AW$3:$AW$7,プルダウン用!AZ$3:AZ$7,"",0),_xlfn.XLOOKUP($AN97,プルダウン用!$AQ$3:$AQ$12,プルダウン用!AU$3:AU$12,"",0))</f>
        <v/>
      </c>
      <c r="AR97" s="79"/>
    </row>
    <row r="98" spans="2:44" ht="23.25" customHeight="1" x14ac:dyDescent="0.15">
      <c r="B98" s="54" t="str">
        <f t="shared" si="1"/>
        <v/>
      </c>
      <c r="C98" s="64"/>
      <c r="D98" s="64"/>
      <c r="E98" s="52"/>
      <c r="F98" s="52"/>
      <c r="G98" s="52"/>
      <c r="H98" s="53"/>
      <c r="I98" s="51"/>
      <c r="J98" s="7"/>
      <c r="K98" s="7"/>
      <c r="L98" s="52"/>
      <c r="M98" s="52"/>
      <c r="N98" s="49"/>
      <c r="O98" s="7"/>
      <c r="P98" s="50"/>
      <c r="Q98" s="51"/>
      <c r="R98" s="51"/>
      <c r="S98" s="48"/>
      <c r="T98" s="48"/>
      <c r="U98" s="48"/>
      <c r="V98" s="48"/>
      <c r="W98" s="48"/>
      <c r="X98" s="48"/>
      <c r="Y98" s="54" t="s">
        <v>92</v>
      </c>
      <c r="Z98" s="55" t="str">
        <f>IF(AND($M98="雇用", OR($R98="集中", $R98="期間内"),$N98&lt;&gt;"その他"),"担当開始日要追記",_xlfn.XLOOKUP($P98,プルダウン用!$S$3:$S$12,プルダウン用!T$3:T$12,"",0))</f>
        <v/>
      </c>
      <c r="AA98" s="55" t="str">
        <f>IF(AND($M98="雇用", OR($R98="集中", $R98="期間内"),$N98&lt;&gt;"その他"),"担当終了日要追記",_xlfn.XLOOKUP($P98,プルダウン用!$S$3:$S$12,プルダウン用!U$3:U$12,"",0))</f>
        <v/>
      </c>
      <c r="AB98" s="49"/>
      <c r="AC98" s="49"/>
      <c r="AD98" s="7"/>
      <c r="AE98" s="7"/>
      <c r="AF98" s="49"/>
      <c r="AG98" s="49"/>
      <c r="AH98" s="56" t="str">
        <f>_xlfn.XLOOKUP($AG98,プルダウン用!$AC$3:$AC$10,プルダウン用!AD$3:AD$10,"",0)</f>
        <v/>
      </c>
      <c r="AI98" s="56" t="str">
        <f>_xlfn.XLOOKUP($AG98,プルダウン用!$AC$3:$AC$10,プルダウン用!AE$3:AE$10,"",0)</f>
        <v/>
      </c>
      <c r="AJ98" s="57" t="str">
        <f>_xlfn.XLOOKUP($AG98,プルダウン用!$AC$3:$AC$10,プルダウン用!AF$3:AF$10,"",0)</f>
        <v/>
      </c>
      <c r="AK98" s="63"/>
      <c r="AL98" s="53"/>
      <c r="AM98" s="49"/>
      <c r="AN98" s="69" t="str">
        <f>IF($AM98="謝金経費に同じ",_xlfn.XLOOKUP(AG98,プルダウン用!$AQ$3:$AQ$12,プルダウン用!$AR$3:$AR$12,"",0),_xlfn.XLOOKUP($AM98,プルダウン用!$AH$3:$AH$5,プルダウン用!$AI$3:$AI$5,""))</f>
        <v/>
      </c>
      <c r="AO98" s="56" t="str">
        <f>IF($AN98="学内非常勤講師",_xlfn.XLOOKUP($N98,プルダウン用!$AW$3:$AW$7,プルダウン用!AX$3:AX$7,"",0),_xlfn.XLOOKUP($AN98,プルダウン用!$AQ$3:$AQ$12,プルダウン用!AS$3:AS$12,"",0))</f>
        <v/>
      </c>
      <c r="AP98" s="56" t="str">
        <f>IF($AN98="学内非常勤講師",_xlfn.XLOOKUP($N98,プルダウン用!$AW$3:$AW$7,プルダウン用!AY$3:AY$7,"",0),_xlfn.XLOOKUP($AN98,プルダウン用!$AQ$3:$AQ$12,プルダウン用!AT$3:AT$12,"",0))</f>
        <v/>
      </c>
      <c r="AQ98" s="56" t="str">
        <f>IF($AN98="学内非常勤講師",_xlfn.XLOOKUP($N98,プルダウン用!$AW$3:$AW$7,プルダウン用!AZ$3:AZ$7,"",0),_xlfn.XLOOKUP($AN98,プルダウン用!$AQ$3:$AQ$12,プルダウン用!AU$3:AU$12,"",0))</f>
        <v/>
      </c>
      <c r="AR98" s="79"/>
    </row>
    <row r="99" spans="2:44" ht="23.25" customHeight="1" x14ac:dyDescent="0.15">
      <c r="B99" s="54" t="str">
        <f t="shared" si="1"/>
        <v/>
      </c>
      <c r="C99" s="64"/>
      <c r="D99" s="64"/>
      <c r="E99" s="52"/>
      <c r="F99" s="52"/>
      <c r="G99" s="52"/>
      <c r="H99" s="53"/>
      <c r="I99" s="51"/>
      <c r="J99" s="7"/>
      <c r="K99" s="7"/>
      <c r="L99" s="52"/>
      <c r="M99" s="52"/>
      <c r="N99" s="49"/>
      <c r="O99" s="7"/>
      <c r="P99" s="50"/>
      <c r="Q99" s="51"/>
      <c r="R99" s="51"/>
      <c r="S99" s="48"/>
      <c r="T99" s="48"/>
      <c r="U99" s="48"/>
      <c r="V99" s="48"/>
      <c r="W99" s="48"/>
      <c r="X99" s="48"/>
      <c r="Y99" s="54" t="s">
        <v>92</v>
      </c>
      <c r="Z99" s="55" t="str">
        <f>IF(AND($M99="雇用", OR($R99="集中", $R99="期間内"),$N99&lt;&gt;"その他"),"担当開始日要追記",_xlfn.XLOOKUP($P99,プルダウン用!$S$3:$S$12,プルダウン用!T$3:T$12,"",0))</f>
        <v/>
      </c>
      <c r="AA99" s="55" t="str">
        <f>IF(AND($M99="雇用", OR($R99="集中", $R99="期間内"),$N99&lt;&gt;"その他"),"担当終了日要追記",_xlfn.XLOOKUP($P99,プルダウン用!$S$3:$S$12,プルダウン用!U$3:U$12,"",0))</f>
        <v/>
      </c>
      <c r="AB99" s="49"/>
      <c r="AC99" s="49"/>
      <c r="AD99" s="7"/>
      <c r="AE99" s="7"/>
      <c r="AF99" s="49"/>
      <c r="AG99" s="49"/>
      <c r="AH99" s="56" t="str">
        <f>_xlfn.XLOOKUP($AG99,プルダウン用!$AC$3:$AC$10,プルダウン用!AD$3:AD$10,"",0)</f>
        <v/>
      </c>
      <c r="AI99" s="56" t="str">
        <f>_xlfn.XLOOKUP($AG99,プルダウン用!$AC$3:$AC$10,プルダウン用!AE$3:AE$10,"",0)</f>
        <v/>
      </c>
      <c r="AJ99" s="57" t="str">
        <f>_xlfn.XLOOKUP($AG99,プルダウン用!$AC$3:$AC$10,プルダウン用!AF$3:AF$10,"",0)</f>
        <v/>
      </c>
      <c r="AK99" s="63"/>
      <c r="AL99" s="53"/>
      <c r="AM99" s="49"/>
      <c r="AN99" s="69" t="str">
        <f>IF($AM99="謝金経費に同じ",_xlfn.XLOOKUP(AG99,プルダウン用!$AQ$3:$AQ$12,プルダウン用!$AR$3:$AR$12,"",0),_xlfn.XLOOKUP($AM99,プルダウン用!$AH$3:$AH$5,プルダウン用!$AI$3:$AI$5,""))</f>
        <v/>
      </c>
      <c r="AO99" s="56" t="str">
        <f>IF($AN99="学内非常勤講師",_xlfn.XLOOKUP($N99,プルダウン用!$AW$3:$AW$7,プルダウン用!AX$3:AX$7,"",0),_xlfn.XLOOKUP($AN99,プルダウン用!$AQ$3:$AQ$12,プルダウン用!AS$3:AS$12,"",0))</f>
        <v/>
      </c>
      <c r="AP99" s="56" t="str">
        <f>IF($AN99="学内非常勤講師",_xlfn.XLOOKUP($N99,プルダウン用!$AW$3:$AW$7,プルダウン用!AY$3:AY$7,"",0),_xlfn.XLOOKUP($AN99,プルダウン用!$AQ$3:$AQ$12,プルダウン用!AT$3:AT$12,"",0))</f>
        <v/>
      </c>
      <c r="AQ99" s="56" t="str">
        <f>IF($AN99="学内非常勤講師",_xlfn.XLOOKUP($N99,プルダウン用!$AW$3:$AW$7,プルダウン用!AZ$3:AZ$7,"",0),_xlfn.XLOOKUP($AN99,プルダウン用!$AQ$3:$AQ$12,プルダウン用!AU$3:AU$12,"",0))</f>
        <v/>
      </c>
      <c r="AR99" s="79"/>
    </row>
    <row r="100" spans="2:44" ht="23.25" customHeight="1" x14ac:dyDescent="0.15">
      <c r="B100" s="54" t="str">
        <f t="shared" si="1"/>
        <v/>
      </c>
      <c r="C100" s="64"/>
      <c r="D100" s="64"/>
      <c r="E100" s="52"/>
      <c r="F100" s="52"/>
      <c r="G100" s="52"/>
      <c r="H100" s="53"/>
      <c r="I100" s="51"/>
      <c r="J100" s="7"/>
      <c r="K100" s="7"/>
      <c r="L100" s="52"/>
      <c r="M100" s="52"/>
      <c r="N100" s="49"/>
      <c r="O100" s="7"/>
      <c r="P100" s="50"/>
      <c r="Q100" s="51"/>
      <c r="R100" s="51"/>
      <c r="S100" s="48"/>
      <c r="T100" s="48"/>
      <c r="U100" s="48"/>
      <c r="V100" s="48"/>
      <c r="W100" s="48"/>
      <c r="X100" s="48"/>
      <c r="Y100" s="54" t="s">
        <v>92</v>
      </c>
      <c r="Z100" s="55" t="str">
        <f>IF(AND($M100="雇用", OR($R100="集中", $R100="期間内"),$N100&lt;&gt;"その他"),"担当開始日要追記",_xlfn.XLOOKUP($P100,プルダウン用!$S$3:$S$12,プルダウン用!T$3:T$12,"",0))</f>
        <v/>
      </c>
      <c r="AA100" s="55" t="str">
        <f>IF(AND($M100="雇用", OR($R100="集中", $R100="期間内"),$N100&lt;&gt;"その他"),"担当終了日要追記",_xlfn.XLOOKUP($P100,プルダウン用!$S$3:$S$12,プルダウン用!U$3:U$12,"",0))</f>
        <v/>
      </c>
      <c r="AB100" s="49"/>
      <c r="AC100" s="49"/>
      <c r="AD100" s="7"/>
      <c r="AE100" s="7"/>
      <c r="AF100" s="49"/>
      <c r="AG100" s="49"/>
      <c r="AH100" s="56" t="str">
        <f>_xlfn.XLOOKUP($AG100,プルダウン用!$AC$3:$AC$10,プルダウン用!AD$3:AD$10,"",0)</f>
        <v/>
      </c>
      <c r="AI100" s="56" t="str">
        <f>_xlfn.XLOOKUP($AG100,プルダウン用!$AC$3:$AC$10,プルダウン用!AE$3:AE$10,"",0)</f>
        <v/>
      </c>
      <c r="AJ100" s="57" t="str">
        <f>_xlfn.XLOOKUP($AG100,プルダウン用!$AC$3:$AC$10,プルダウン用!AF$3:AF$10,"",0)</f>
        <v/>
      </c>
      <c r="AK100" s="63"/>
      <c r="AL100" s="53"/>
      <c r="AM100" s="49"/>
      <c r="AN100" s="69" t="str">
        <f>IF($AM100="謝金経費に同じ",_xlfn.XLOOKUP(AG100,プルダウン用!$AQ$3:$AQ$12,プルダウン用!$AR$3:$AR$12,"",0),_xlfn.XLOOKUP($AM100,プルダウン用!$AH$3:$AH$5,プルダウン用!$AI$3:$AI$5,""))</f>
        <v/>
      </c>
      <c r="AO100" s="56" t="str">
        <f>IF($AN100="学内非常勤講師",_xlfn.XLOOKUP($N100,プルダウン用!$AW$3:$AW$7,プルダウン用!AX$3:AX$7,"",0),_xlfn.XLOOKUP($AN100,プルダウン用!$AQ$3:$AQ$12,プルダウン用!AS$3:AS$12,"",0))</f>
        <v/>
      </c>
      <c r="AP100" s="56" t="str">
        <f>IF($AN100="学内非常勤講師",_xlfn.XLOOKUP($N100,プルダウン用!$AW$3:$AW$7,プルダウン用!AY$3:AY$7,"",0),_xlfn.XLOOKUP($AN100,プルダウン用!$AQ$3:$AQ$12,プルダウン用!AT$3:AT$12,"",0))</f>
        <v/>
      </c>
      <c r="AQ100" s="56" t="str">
        <f>IF($AN100="学内非常勤講師",_xlfn.XLOOKUP($N100,プルダウン用!$AW$3:$AW$7,プルダウン用!AZ$3:AZ$7,"",0),_xlfn.XLOOKUP($AN100,プルダウン用!$AQ$3:$AQ$12,プルダウン用!AU$3:AU$12,"",0))</f>
        <v/>
      </c>
      <c r="AR100" s="79"/>
    </row>
    <row r="101" spans="2:44" ht="23.25" customHeight="1" x14ac:dyDescent="0.15">
      <c r="B101" s="54" t="str">
        <f t="shared" si="1"/>
        <v/>
      </c>
      <c r="C101" s="64"/>
      <c r="D101" s="64"/>
      <c r="E101" s="52"/>
      <c r="F101" s="52"/>
      <c r="G101" s="52"/>
      <c r="H101" s="53"/>
      <c r="I101" s="51"/>
      <c r="J101" s="7"/>
      <c r="K101" s="7"/>
      <c r="L101" s="52"/>
      <c r="M101" s="52"/>
      <c r="N101" s="49"/>
      <c r="O101" s="7"/>
      <c r="P101" s="50"/>
      <c r="Q101" s="51"/>
      <c r="R101" s="51"/>
      <c r="S101" s="48"/>
      <c r="T101" s="48"/>
      <c r="U101" s="48"/>
      <c r="V101" s="48"/>
      <c r="W101" s="48"/>
      <c r="X101" s="48"/>
      <c r="Y101" s="54" t="s">
        <v>92</v>
      </c>
      <c r="Z101" s="55" t="str">
        <f>IF(AND($M101="雇用", OR($R101="集中", $R101="期間内"),$N101&lt;&gt;"その他"),"担当開始日要追記",_xlfn.XLOOKUP($P101,プルダウン用!$S$3:$S$12,プルダウン用!T$3:T$12,"",0))</f>
        <v/>
      </c>
      <c r="AA101" s="55" t="str">
        <f>IF(AND($M101="雇用", OR($R101="集中", $R101="期間内"),$N101&lt;&gt;"その他"),"担当終了日要追記",_xlfn.XLOOKUP($P101,プルダウン用!$S$3:$S$12,プルダウン用!U$3:U$12,"",0))</f>
        <v/>
      </c>
      <c r="AB101" s="49"/>
      <c r="AC101" s="49"/>
      <c r="AD101" s="7"/>
      <c r="AE101" s="7"/>
      <c r="AF101" s="49"/>
      <c r="AG101" s="49"/>
      <c r="AH101" s="56" t="str">
        <f>_xlfn.XLOOKUP($AG101,プルダウン用!$AC$3:$AC$10,プルダウン用!AD$3:AD$10,"",0)</f>
        <v/>
      </c>
      <c r="AI101" s="56" t="str">
        <f>_xlfn.XLOOKUP($AG101,プルダウン用!$AC$3:$AC$10,プルダウン用!AE$3:AE$10,"",0)</f>
        <v/>
      </c>
      <c r="AJ101" s="57" t="str">
        <f>_xlfn.XLOOKUP($AG101,プルダウン用!$AC$3:$AC$10,プルダウン用!AF$3:AF$10,"",0)</f>
        <v/>
      </c>
      <c r="AK101" s="63"/>
      <c r="AL101" s="53"/>
      <c r="AM101" s="49"/>
      <c r="AN101" s="69" t="str">
        <f>IF($AM101="謝金経費に同じ",_xlfn.XLOOKUP(AG101,プルダウン用!$AQ$3:$AQ$12,プルダウン用!$AR$3:$AR$12,"",0),_xlfn.XLOOKUP($AM101,プルダウン用!$AH$3:$AH$5,プルダウン用!$AI$3:$AI$5,""))</f>
        <v/>
      </c>
      <c r="AO101" s="56" t="str">
        <f>IF($AN101="学内非常勤講師",_xlfn.XLOOKUP($N101,プルダウン用!$AW$3:$AW$7,プルダウン用!AX$3:AX$7,"",0),_xlfn.XLOOKUP($AN101,プルダウン用!$AQ$3:$AQ$12,プルダウン用!AS$3:AS$12,"",0))</f>
        <v/>
      </c>
      <c r="AP101" s="56" t="str">
        <f>IF($AN101="学内非常勤講師",_xlfn.XLOOKUP($N101,プルダウン用!$AW$3:$AW$7,プルダウン用!AY$3:AY$7,"",0),_xlfn.XLOOKUP($AN101,プルダウン用!$AQ$3:$AQ$12,プルダウン用!AT$3:AT$12,"",0))</f>
        <v/>
      </c>
      <c r="AQ101" s="56" t="str">
        <f>IF($AN101="学内非常勤講師",_xlfn.XLOOKUP($N101,プルダウン用!$AW$3:$AW$7,プルダウン用!AZ$3:AZ$7,"",0),_xlfn.XLOOKUP($AN101,プルダウン用!$AQ$3:$AQ$12,プルダウン用!AU$3:AU$12,"",0))</f>
        <v/>
      </c>
      <c r="AR101" s="79"/>
    </row>
    <row r="102" spans="2:44" ht="23.25" customHeight="1" x14ac:dyDescent="0.15">
      <c r="B102" s="54" t="str">
        <f t="shared" si="1"/>
        <v/>
      </c>
      <c r="C102" s="64"/>
      <c r="D102" s="64"/>
      <c r="E102" s="52"/>
      <c r="F102" s="52"/>
      <c r="G102" s="52"/>
      <c r="H102" s="53"/>
      <c r="I102" s="51"/>
      <c r="J102" s="7"/>
      <c r="K102" s="7"/>
      <c r="L102" s="52"/>
      <c r="M102" s="52"/>
      <c r="N102" s="49"/>
      <c r="O102" s="7"/>
      <c r="P102" s="50"/>
      <c r="Q102" s="51"/>
      <c r="R102" s="51"/>
      <c r="S102" s="48"/>
      <c r="T102" s="48"/>
      <c r="U102" s="48"/>
      <c r="V102" s="48"/>
      <c r="W102" s="48"/>
      <c r="X102" s="48"/>
      <c r="Y102" s="54" t="s">
        <v>92</v>
      </c>
      <c r="Z102" s="55" t="str">
        <f>IF(AND($M102="雇用", OR($R102="集中", $R102="期間内"),$N102&lt;&gt;"その他"),"担当開始日要追記",_xlfn.XLOOKUP($P102,プルダウン用!$S$3:$S$12,プルダウン用!T$3:T$12,"",0))</f>
        <v/>
      </c>
      <c r="AA102" s="55" t="str">
        <f>IF(AND($M102="雇用", OR($R102="集中", $R102="期間内"),$N102&lt;&gt;"その他"),"担当終了日要追記",_xlfn.XLOOKUP($P102,プルダウン用!$S$3:$S$12,プルダウン用!U$3:U$12,"",0))</f>
        <v/>
      </c>
      <c r="AB102" s="49"/>
      <c r="AC102" s="49"/>
      <c r="AD102" s="7"/>
      <c r="AE102" s="7"/>
      <c r="AF102" s="49"/>
      <c r="AG102" s="49"/>
      <c r="AH102" s="56" t="str">
        <f>_xlfn.XLOOKUP($AG102,プルダウン用!$AC$3:$AC$10,プルダウン用!AD$3:AD$10,"",0)</f>
        <v/>
      </c>
      <c r="AI102" s="56" t="str">
        <f>_xlfn.XLOOKUP($AG102,プルダウン用!$AC$3:$AC$10,プルダウン用!AE$3:AE$10,"",0)</f>
        <v/>
      </c>
      <c r="AJ102" s="57" t="str">
        <f>_xlfn.XLOOKUP($AG102,プルダウン用!$AC$3:$AC$10,プルダウン用!AF$3:AF$10,"",0)</f>
        <v/>
      </c>
      <c r="AK102" s="63"/>
      <c r="AL102" s="53"/>
      <c r="AM102" s="49"/>
      <c r="AN102" s="69" t="str">
        <f>IF($AM102="謝金経費に同じ",_xlfn.XLOOKUP(AG102,プルダウン用!$AQ$3:$AQ$12,プルダウン用!$AR$3:$AR$12,"",0),_xlfn.XLOOKUP($AM102,プルダウン用!$AH$3:$AH$5,プルダウン用!$AI$3:$AI$5,""))</f>
        <v/>
      </c>
      <c r="AO102" s="56" t="str">
        <f>IF($AN102="学内非常勤講師",_xlfn.XLOOKUP($N102,プルダウン用!$AW$3:$AW$7,プルダウン用!AX$3:AX$7,"",0),_xlfn.XLOOKUP($AN102,プルダウン用!$AQ$3:$AQ$12,プルダウン用!AS$3:AS$12,"",0))</f>
        <v/>
      </c>
      <c r="AP102" s="56" t="str">
        <f>IF($AN102="学内非常勤講師",_xlfn.XLOOKUP($N102,プルダウン用!$AW$3:$AW$7,プルダウン用!AY$3:AY$7,"",0),_xlfn.XLOOKUP($AN102,プルダウン用!$AQ$3:$AQ$12,プルダウン用!AT$3:AT$12,"",0))</f>
        <v/>
      </c>
      <c r="AQ102" s="56" t="str">
        <f>IF($AN102="学内非常勤講師",_xlfn.XLOOKUP($N102,プルダウン用!$AW$3:$AW$7,プルダウン用!AZ$3:AZ$7,"",0),_xlfn.XLOOKUP($AN102,プルダウン用!$AQ$3:$AQ$12,プルダウン用!AU$3:AU$12,"",0))</f>
        <v/>
      </c>
      <c r="AR102" s="79"/>
    </row>
    <row r="103" spans="2:44" ht="23.25" customHeight="1" x14ac:dyDescent="0.15">
      <c r="B103" s="54" t="str">
        <f t="shared" si="1"/>
        <v/>
      </c>
      <c r="C103" s="64"/>
      <c r="D103" s="64"/>
      <c r="E103" s="52"/>
      <c r="F103" s="52"/>
      <c r="G103" s="52"/>
      <c r="H103" s="53"/>
      <c r="I103" s="51"/>
      <c r="J103" s="7"/>
      <c r="K103" s="7"/>
      <c r="L103" s="52"/>
      <c r="M103" s="52"/>
      <c r="N103" s="49"/>
      <c r="O103" s="7"/>
      <c r="P103" s="50"/>
      <c r="Q103" s="51"/>
      <c r="R103" s="51"/>
      <c r="S103" s="48"/>
      <c r="T103" s="48"/>
      <c r="U103" s="48"/>
      <c r="V103" s="48"/>
      <c r="W103" s="48"/>
      <c r="X103" s="48"/>
      <c r="Y103" s="54" t="s">
        <v>92</v>
      </c>
      <c r="Z103" s="55" t="str">
        <f>IF(AND($M103="雇用", OR($R103="集中", $R103="期間内"),$N103&lt;&gt;"その他"),"担当開始日要追記",_xlfn.XLOOKUP($P103,プルダウン用!$S$3:$S$12,プルダウン用!T$3:T$12,"",0))</f>
        <v/>
      </c>
      <c r="AA103" s="55" t="str">
        <f>IF(AND($M103="雇用", OR($R103="集中", $R103="期間内"),$N103&lt;&gt;"その他"),"担当終了日要追記",_xlfn.XLOOKUP($P103,プルダウン用!$S$3:$S$12,プルダウン用!U$3:U$12,"",0))</f>
        <v/>
      </c>
      <c r="AB103" s="49"/>
      <c r="AC103" s="49"/>
      <c r="AD103" s="7"/>
      <c r="AE103" s="7"/>
      <c r="AF103" s="49"/>
      <c r="AG103" s="49"/>
      <c r="AH103" s="56" t="str">
        <f>_xlfn.XLOOKUP($AG103,プルダウン用!$AC$3:$AC$10,プルダウン用!AD$3:AD$10,"",0)</f>
        <v/>
      </c>
      <c r="AI103" s="56" t="str">
        <f>_xlfn.XLOOKUP($AG103,プルダウン用!$AC$3:$AC$10,プルダウン用!AE$3:AE$10,"",0)</f>
        <v/>
      </c>
      <c r="AJ103" s="57" t="str">
        <f>_xlfn.XLOOKUP($AG103,プルダウン用!$AC$3:$AC$10,プルダウン用!AF$3:AF$10,"",0)</f>
        <v/>
      </c>
      <c r="AK103" s="63"/>
      <c r="AL103" s="53"/>
      <c r="AM103" s="49"/>
      <c r="AN103" s="69" t="str">
        <f>IF($AM103="謝金経費に同じ",_xlfn.XLOOKUP(AG103,プルダウン用!$AQ$3:$AQ$12,プルダウン用!$AR$3:$AR$12,"",0),_xlfn.XLOOKUP($AM103,プルダウン用!$AH$3:$AH$5,プルダウン用!$AI$3:$AI$5,""))</f>
        <v/>
      </c>
      <c r="AO103" s="56" t="str">
        <f>IF($AN103="学内非常勤講師",_xlfn.XLOOKUP($N103,プルダウン用!$AW$3:$AW$7,プルダウン用!AX$3:AX$7,"",0),_xlfn.XLOOKUP($AN103,プルダウン用!$AQ$3:$AQ$12,プルダウン用!AS$3:AS$12,"",0))</f>
        <v/>
      </c>
      <c r="AP103" s="56" t="str">
        <f>IF($AN103="学内非常勤講師",_xlfn.XLOOKUP($N103,プルダウン用!$AW$3:$AW$7,プルダウン用!AY$3:AY$7,"",0),_xlfn.XLOOKUP($AN103,プルダウン用!$AQ$3:$AQ$12,プルダウン用!AT$3:AT$12,"",0))</f>
        <v/>
      </c>
      <c r="AQ103" s="56" t="str">
        <f>IF($AN103="学内非常勤講師",_xlfn.XLOOKUP($N103,プルダウン用!$AW$3:$AW$7,プルダウン用!AZ$3:AZ$7,"",0),_xlfn.XLOOKUP($AN103,プルダウン用!$AQ$3:$AQ$12,プルダウン用!AU$3:AU$12,"",0))</f>
        <v/>
      </c>
      <c r="AR103" s="79"/>
    </row>
    <row r="104" spans="2:44" ht="23.25" customHeight="1" x14ac:dyDescent="0.15">
      <c r="B104" s="54" t="str">
        <f t="shared" si="1"/>
        <v/>
      </c>
      <c r="C104" s="64"/>
      <c r="D104" s="64"/>
      <c r="E104" s="52"/>
      <c r="F104" s="52"/>
      <c r="G104" s="52"/>
      <c r="H104" s="53"/>
      <c r="I104" s="51"/>
      <c r="J104" s="7"/>
      <c r="K104" s="7"/>
      <c r="L104" s="52"/>
      <c r="M104" s="52"/>
      <c r="N104" s="49"/>
      <c r="O104" s="7"/>
      <c r="P104" s="50"/>
      <c r="Q104" s="51"/>
      <c r="R104" s="51"/>
      <c r="S104" s="48"/>
      <c r="T104" s="48"/>
      <c r="U104" s="48"/>
      <c r="V104" s="48"/>
      <c r="W104" s="48"/>
      <c r="X104" s="48"/>
      <c r="Y104" s="54" t="s">
        <v>92</v>
      </c>
      <c r="Z104" s="55" t="str">
        <f>IF(AND($M104="雇用", OR($R104="集中", $R104="期間内"),$N104&lt;&gt;"その他"),"担当開始日要追記",_xlfn.XLOOKUP($P104,プルダウン用!$S$3:$S$12,プルダウン用!T$3:T$12,"",0))</f>
        <v/>
      </c>
      <c r="AA104" s="55" t="str">
        <f>IF(AND($M104="雇用", OR($R104="集中", $R104="期間内"),$N104&lt;&gt;"その他"),"担当終了日要追記",_xlfn.XLOOKUP($P104,プルダウン用!$S$3:$S$12,プルダウン用!U$3:U$12,"",0))</f>
        <v/>
      </c>
      <c r="AB104" s="49"/>
      <c r="AC104" s="49"/>
      <c r="AD104" s="7"/>
      <c r="AE104" s="7"/>
      <c r="AF104" s="49"/>
      <c r="AG104" s="49"/>
      <c r="AH104" s="56" t="str">
        <f>_xlfn.XLOOKUP($AG104,プルダウン用!$AC$3:$AC$10,プルダウン用!AD$3:AD$10,"",0)</f>
        <v/>
      </c>
      <c r="AI104" s="56" t="str">
        <f>_xlfn.XLOOKUP($AG104,プルダウン用!$AC$3:$AC$10,プルダウン用!AE$3:AE$10,"",0)</f>
        <v/>
      </c>
      <c r="AJ104" s="57" t="str">
        <f>_xlfn.XLOOKUP($AG104,プルダウン用!$AC$3:$AC$10,プルダウン用!AF$3:AF$10,"",0)</f>
        <v/>
      </c>
      <c r="AK104" s="63"/>
      <c r="AL104" s="53"/>
      <c r="AM104" s="49"/>
      <c r="AN104" s="69" t="str">
        <f>IF($AM104="謝金経費に同じ",_xlfn.XLOOKUP(AG104,プルダウン用!$AQ$3:$AQ$12,プルダウン用!$AR$3:$AR$12,"",0),_xlfn.XLOOKUP($AM104,プルダウン用!$AH$3:$AH$5,プルダウン用!$AI$3:$AI$5,""))</f>
        <v/>
      </c>
      <c r="AO104" s="56" t="str">
        <f>IF($AN104="学内非常勤講師",_xlfn.XLOOKUP($N104,プルダウン用!$AW$3:$AW$7,プルダウン用!AX$3:AX$7,"",0),_xlfn.XLOOKUP($AN104,プルダウン用!$AQ$3:$AQ$12,プルダウン用!AS$3:AS$12,"",0))</f>
        <v/>
      </c>
      <c r="AP104" s="56" t="str">
        <f>IF($AN104="学内非常勤講師",_xlfn.XLOOKUP($N104,プルダウン用!$AW$3:$AW$7,プルダウン用!AY$3:AY$7,"",0),_xlfn.XLOOKUP($AN104,プルダウン用!$AQ$3:$AQ$12,プルダウン用!AT$3:AT$12,"",0))</f>
        <v/>
      </c>
      <c r="AQ104" s="56" t="str">
        <f>IF($AN104="学内非常勤講師",_xlfn.XLOOKUP($N104,プルダウン用!$AW$3:$AW$7,プルダウン用!AZ$3:AZ$7,"",0),_xlfn.XLOOKUP($AN104,プルダウン用!$AQ$3:$AQ$12,プルダウン用!AU$3:AU$12,"",0))</f>
        <v/>
      </c>
      <c r="AR104" s="79"/>
    </row>
    <row r="105" spans="2:44" ht="23.25" customHeight="1" x14ac:dyDescent="0.15">
      <c r="B105" s="54" t="str">
        <f t="shared" si="1"/>
        <v/>
      </c>
      <c r="C105" s="64"/>
      <c r="D105" s="64"/>
      <c r="E105" s="52"/>
      <c r="F105" s="52"/>
      <c r="G105" s="52"/>
      <c r="H105" s="53"/>
      <c r="I105" s="51"/>
      <c r="J105" s="7"/>
      <c r="K105" s="7"/>
      <c r="L105" s="52"/>
      <c r="M105" s="52"/>
      <c r="N105" s="49"/>
      <c r="O105" s="7"/>
      <c r="P105" s="50"/>
      <c r="Q105" s="51"/>
      <c r="R105" s="51"/>
      <c r="S105" s="48"/>
      <c r="T105" s="48"/>
      <c r="U105" s="48"/>
      <c r="V105" s="48"/>
      <c r="W105" s="48"/>
      <c r="X105" s="48"/>
      <c r="Y105" s="54" t="s">
        <v>92</v>
      </c>
      <c r="Z105" s="55" t="str">
        <f>IF(AND($M105="雇用", OR($R105="集中", $R105="期間内"),$N105&lt;&gt;"その他"),"担当開始日要追記",_xlfn.XLOOKUP($P105,プルダウン用!$S$3:$S$12,プルダウン用!T$3:T$12,"",0))</f>
        <v/>
      </c>
      <c r="AA105" s="55" t="str">
        <f>IF(AND($M105="雇用", OR($R105="集中", $R105="期間内"),$N105&lt;&gt;"その他"),"担当終了日要追記",_xlfn.XLOOKUP($P105,プルダウン用!$S$3:$S$12,プルダウン用!U$3:U$12,"",0))</f>
        <v/>
      </c>
      <c r="AB105" s="49"/>
      <c r="AC105" s="49"/>
      <c r="AD105" s="7"/>
      <c r="AE105" s="7"/>
      <c r="AF105" s="49"/>
      <c r="AG105" s="49"/>
      <c r="AH105" s="56" t="str">
        <f>_xlfn.XLOOKUP($AG105,プルダウン用!$AC$3:$AC$10,プルダウン用!AD$3:AD$10,"",0)</f>
        <v/>
      </c>
      <c r="AI105" s="56" t="str">
        <f>_xlfn.XLOOKUP($AG105,プルダウン用!$AC$3:$AC$10,プルダウン用!AE$3:AE$10,"",0)</f>
        <v/>
      </c>
      <c r="AJ105" s="57" t="str">
        <f>_xlfn.XLOOKUP($AG105,プルダウン用!$AC$3:$AC$10,プルダウン用!AF$3:AF$10,"",0)</f>
        <v/>
      </c>
      <c r="AK105" s="63"/>
      <c r="AL105" s="53"/>
      <c r="AM105" s="49"/>
      <c r="AN105" s="69" t="str">
        <f>IF($AM105="謝金経費に同じ",_xlfn.XLOOKUP(AG105,プルダウン用!$AQ$3:$AQ$12,プルダウン用!$AR$3:$AR$12,"",0),_xlfn.XLOOKUP($AM105,プルダウン用!$AH$3:$AH$5,プルダウン用!$AI$3:$AI$5,""))</f>
        <v/>
      </c>
      <c r="AO105" s="56" t="str">
        <f>IF($AN105="学内非常勤講師",_xlfn.XLOOKUP($N105,プルダウン用!$AW$3:$AW$7,プルダウン用!AX$3:AX$7,"",0),_xlfn.XLOOKUP($AN105,プルダウン用!$AQ$3:$AQ$12,プルダウン用!AS$3:AS$12,"",0))</f>
        <v/>
      </c>
      <c r="AP105" s="56" t="str">
        <f>IF($AN105="学内非常勤講師",_xlfn.XLOOKUP($N105,プルダウン用!$AW$3:$AW$7,プルダウン用!AY$3:AY$7,"",0),_xlfn.XLOOKUP($AN105,プルダウン用!$AQ$3:$AQ$12,プルダウン用!AT$3:AT$12,"",0))</f>
        <v/>
      </c>
      <c r="AQ105" s="56" t="str">
        <f>IF($AN105="学内非常勤講師",_xlfn.XLOOKUP($N105,プルダウン用!$AW$3:$AW$7,プルダウン用!AZ$3:AZ$7,"",0),_xlfn.XLOOKUP($AN105,プルダウン用!$AQ$3:$AQ$12,プルダウン用!AU$3:AU$12,"",0))</f>
        <v/>
      </c>
      <c r="AR105" s="79"/>
    </row>
    <row r="106" spans="2:44" ht="23.25" customHeight="1" x14ac:dyDescent="0.15">
      <c r="B106" s="54" t="str">
        <f t="shared" si="1"/>
        <v/>
      </c>
      <c r="C106" s="64"/>
      <c r="D106" s="64"/>
      <c r="E106" s="52"/>
      <c r="F106" s="52"/>
      <c r="G106" s="52"/>
      <c r="H106" s="53"/>
      <c r="I106" s="51"/>
      <c r="J106" s="7"/>
      <c r="K106" s="7"/>
      <c r="L106" s="52"/>
      <c r="M106" s="52"/>
      <c r="N106" s="49"/>
      <c r="O106" s="7"/>
      <c r="P106" s="50"/>
      <c r="Q106" s="51"/>
      <c r="R106" s="51"/>
      <c r="S106" s="48"/>
      <c r="T106" s="48"/>
      <c r="U106" s="48"/>
      <c r="V106" s="48"/>
      <c r="W106" s="48"/>
      <c r="X106" s="48"/>
      <c r="Y106" s="54" t="s">
        <v>92</v>
      </c>
      <c r="Z106" s="55" t="str">
        <f>IF(AND($M106="雇用", OR($R106="集中", $R106="期間内"),$N106&lt;&gt;"その他"),"担当開始日要追記",_xlfn.XLOOKUP($P106,プルダウン用!$S$3:$S$12,プルダウン用!T$3:T$12,"",0))</f>
        <v/>
      </c>
      <c r="AA106" s="55" t="str">
        <f>IF(AND($M106="雇用", OR($R106="集中", $R106="期間内"),$N106&lt;&gt;"その他"),"担当終了日要追記",_xlfn.XLOOKUP($P106,プルダウン用!$S$3:$S$12,プルダウン用!U$3:U$12,"",0))</f>
        <v/>
      </c>
      <c r="AB106" s="49"/>
      <c r="AC106" s="49"/>
      <c r="AD106" s="7"/>
      <c r="AE106" s="7"/>
      <c r="AF106" s="49"/>
      <c r="AG106" s="49"/>
      <c r="AH106" s="56" t="str">
        <f>_xlfn.XLOOKUP($AG106,プルダウン用!$AC$3:$AC$10,プルダウン用!AD$3:AD$10,"",0)</f>
        <v/>
      </c>
      <c r="AI106" s="56" t="str">
        <f>_xlfn.XLOOKUP($AG106,プルダウン用!$AC$3:$AC$10,プルダウン用!AE$3:AE$10,"",0)</f>
        <v/>
      </c>
      <c r="AJ106" s="57" t="str">
        <f>_xlfn.XLOOKUP($AG106,プルダウン用!$AC$3:$AC$10,プルダウン用!AF$3:AF$10,"",0)</f>
        <v/>
      </c>
      <c r="AK106" s="63"/>
      <c r="AL106" s="53"/>
      <c r="AM106" s="49"/>
      <c r="AN106" s="69" t="str">
        <f>IF($AM106="謝金経費に同じ",_xlfn.XLOOKUP(AG106,プルダウン用!$AQ$3:$AQ$12,プルダウン用!$AR$3:$AR$12,"",0),_xlfn.XLOOKUP($AM106,プルダウン用!$AH$3:$AH$5,プルダウン用!$AI$3:$AI$5,""))</f>
        <v/>
      </c>
      <c r="AO106" s="56" t="str">
        <f>IF($AN106="学内非常勤講師",_xlfn.XLOOKUP($N106,プルダウン用!$AW$3:$AW$7,プルダウン用!AX$3:AX$7,"",0),_xlfn.XLOOKUP($AN106,プルダウン用!$AQ$3:$AQ$12,プルダウン用!AS$3:AS$12,"",0))</f>
        <v/>
      </c>
      <c r="AP106" s="56" t="str">
        <f>IF($AN106="学内非常勤講師",_xlfn.XLOOKUP($N106,プルダウン用!$AW$3:$AW$7,プルダウン用!AY$3:AY$7,"",0),_xlfn.XLOOKUP($AN106,プルダウン用!$AQ$3:$AQ$12,プルダウン用!AT$3:AT$12,"",0))</f>
        <v/>
      </c>
      <c r="AQ106" s="56" t="str">
        <f>IF($AN106="学内非常勤講師",_xlfn.XLOOKUP($N106,プルダウン用!$AW$3:$AW$7,プルダウン用!AZ$3:AZ$7,"",0),_xlfn.XLOOKUP($AN106,プルダウン用!$AQ$3:$AQ$12,プルダウン用!AU$3:AU$12,"",0))</f>
        <v/>
      </c>
      <c r="AR106" s="79"/>
    </row>
    <row r="107" spans="2:44" ht="23.25" customHeight="1" x14ac:dyDescent="0.15">
      <c r="B107" s="54" t="str">
        <f t="shared" si="1"/>
        <v/>
      </c>
      <c r="C107" s="64"/>
      <c r="D107" s="64"/>
      <c r="E107" s="52"/>
      <c r="F107" s="52"/>
      <c r="G107" s="52"/>
      <c r="H107" s="53"/>
      <c r="I107" s="51"/>
      <c r="J107" s="7"/>
      <c r="K107" s="7"/>
      <c r="L107" s="52"/>
      <c r="M107" s="52"/>
      <c r="N107" s="49"/>
      <c r="O107" s="7"/>
      <c r="P107" s="50"/>
      <c r="Q107" s="51"/>
      <c r="R107" s="51"/>
      <c r="S107" s="48"/>
      <c r="T107" s="48"/>
      <c r="U107" s="48"/>
      <c r="V107" s="48"/>
      <c r="W107" s="48"/>
      <c r="X107" s="48"/>
      <c r="Y107" s="54" t="s">
        <v>92</v>
      </c>
      <c r="Z107" s="55" t="str">
        <f>IF(AND($M107="雇用", OR($R107="集中", $R107="期間内"),$N107&lt;&gt;"その他"),"担当開始日要追記",_xlfn.XLOOKUP($P107,プルダウン用!$S$3:$S$12,プルダウン用!T$3:T$12,"",0))</f>
        <v/>
      </c>
      <c r="AA107" s="55" t="str">
        <f>IF(AND($M107="雇用", OR($R107="集中", $R107="期間内"),$N107&lt;&gt;"その他"),"担当終了日要追記",_xlfn.XLOOKUP($P107,プルダウン用!$S$3:$S$12,プルダウン用!U$3:U$12,"",0))</f>
        <v/>
      </c>
      <c r="AB107" s="49"/>
      <c r="AC107" s="49"/>
      <c r="AD107" s="7"/>
      <c r="AE107" s="7"/>
      <c r="AF107" s="49"/>
      <c r="AG107" s="49"/>
      <c r="AH107" s="56" t="str">
        <f>_xlfn.XLOOKUP($AG107,プルダウン用!$AC$3:$AC$10,プルダウン用!AD$3:AD$10,"",0)</f>
        <v/>
      </c>
      <c r="AI107" s="56" t="str">
        <f>_xlfn.XLOOKUP($AG107,プルダウン用!$AC$3:$AC$10,プルダウン用!AE$3:AE$10,"",0)</f>
        <v/>
      </c>
      <c r="AJ107" s="57" t="str">
        <f>_xlfn.XLOOKUP($AG107,プルダウン用!$AC$3:$AC$10,プルダウン用!AF$3:AF$10,"",0)</f>
        <v/>
      </c>
      <c r="AK107" s="63"/>
      <c r="AL107" s="53"/>
      <c r="AM107" s="49"/>
      <c r="AN107" s="69" t="str">
        <f>IF($AM107="謝金経費に同じ",_xlfn.XLOOKUP(AG107,プルダウン用!$AQ$3:$AQ$12,プルダウン用!$AR$3:$AR$12,"",0),_xlfn.XLOOKUP($AM107,プルダウン用!$AH$3:$AH$5,プルダウン用!$AI$3:$AI$5,""))</f>
        <v/>
      </c>
      <c r="AO107" s="56" t="str">
        <f>IF($AN107="学内非常勤講師",_xlfn.XLOOKUP($N107,プルダウン用!$AW$3:$AW$7,プルダウン用!AX$3:AX$7,"",0),_xlfn.XLOOKUP($AN107,プルダウン用!$AQ$3:$AQ$12,プルダウン用!AS$3:AS$12,"",0))</f>
        <v/>
      </c>
      <c r="AP107" s="56" t="str">
        <f>IF($AN107="学内非常勤講師",_xlfn.XLOOKUP($N107,プルダウン用!$AW$3:$AW$7,プルダウン用!AY$3:AY$7,"",0),_xlfn.XLOOKUP($AN107,プルダウン用!$AQ$3:$AQ$12,プルダウン用!AT$3:AT$12,"",0))</f>
        <v/>
      </c>
      <c r="AQ107" s="56" t="str">
        <f>IF($AN107="学内非常勤講師",_xlfn.XLOOKUP($N107,プルダウン用!$AW$3:$AW$7,プルダウン用!AZ$3:AZ$7,"",0),_xlfn.XLOOKUP($AN107,プルダウン用!$AQ$3:$AQ$12,プルダウン用!AU$3:AU$12,"",0))</f>
        <v/>
      </c>
      <c r="AR107" s="79"/>
    </row>
    <row r="108" spans="2:44" ht="23.25" customHeight="1" x14ac:dyDescent="0.15">
      <c r="B108" s="54" t="str">
        <f t="shared" si="1"/>
        <v/>
      </c>
      <c r="C108" s="64"/>
      <c r="D108" s="64"/>
      <c r="E108" s="52"/>
      <c r="F108" s="52"/>
      <c r="G108" s="52"/>
      <c r="H108" s="53"/>
      <c r="I108" s="51"/>
      <c r="J108" s="7"/>
      <c r="K108" s="7"/>
      <c r="L108" s="52"/>
      <c r="M108" s="52"/>
      <c r="N108" s="49"/>
      <c r="O108" s="7"/>
      <c r="P108" s="50"/>
      <c r="Q108" s="51"/>
      <c r="R108" s="51"/>
      <c r="S108" s="48"/>
      <c r="T108" s="48"/>
      <c r="U108" s="48"/>
      <c r="V108" s="48"/>
      <c r="W108" s="48"/>
      <c r="X108" s="48"/>
      <c r="Y108" s="54" t="s">
        <v>92</v>
      </c>
      <c r="Z108" s="55" t="str">
        <f>IF(AND($M108="雇用", OR($R108="集中", $R108="期間内"),$N108&lt;&gt;"その他"),"担当開始日要追記",_xlfn.XLOOKUP($P108,プルダウン用!$S$3:$S$12,プルダウン用!T$3:T$12,"",0))</f>
        <v/>
      </c>
      <c r="AA108" s="55" t="str">
        <f>IF(AND($M108="雇用", OR($R108="集中", $R108="期間内"),$N108&lt;&gt;"その他"),"担当終了日要追記",_xlfn.XLOOKUP($P108,プルダウン用!$S$3:$S$12,プルダウン用!U$3:U$12,"",0))</f>
        <v/>
      </c>
      <c r="AB108" s="49"/>
      <c r="AC108" s="49"/>
      <c r="AD108" s="7"/>
      <c r="AE108" s="7"/>
      <c r="AF108" s="49"/>
      <c r="AG108" s="49"/>
      <c r="AH108" s="56" t="str">
        <f>_xlfn.XLOOKUP($AG108,プルダウン用!$AC$3:$AC$10,プルダウン用!AD$3:AD$10,"",0)</f>
        <v/>
      </c>
      <c r="AI108" s="56" t="str">
        <f>_xlfn.XLOOKUP($AG108,プルダウン用!$AC$3:$AC$10,プルダウン用!AE$3:AE$10,"",0)</f>
        <v/>
      </c>
      <c r="AJ108" s="57" t="str">
        <f>_xlfn.XLOOKUP($AG108,プルダウン用!$AC$3:$AC$10,プルダウン用!AF$3:AF$10,"",0)</f>
        <v/>
      </c>
      <c r="AK108" s="63"/>
      <c r="AL108" s="53"/>
      <c r="AM108" s="49"/>
      <c r="AN108" s="69" t="str">
        <f>IF($AM108="謝金経費に同じ",_xlfn.XLOOKUP(AG108,プルダウン用!$AQ$3:$AQ$12,プルダウン用!$AR$3:$AR$12,"",0),_xlfn.XLOOKUP($AM108,プルダウン用!$AH$3:$AH$5,プルダウン用!$AI$3:$AI$5,""))</f>
        <v/>
      </c>
      <c r="AO108" s="56" t="str">
        <f>IF($AN108="学内非常勤講師",_xlfn.XLOOKUP($N108,プルダウン用!$AW$3:$AW$7,プルダウン用!AX$3:AX$7,"",0),_xlfn.XLOOKUP($AN108,プルダウン用!$AQ$3:$AQ$12,プルダウン用!AS$3:AS$12,"",0))</f>
        <v/>
      </c>
      <c r="AP108" s="56" t="str">
        <f>IF($AN108="学内非常勤講師",_xlfn.XLOOKUP($N108,プルダウン用!$AW$3:$AW$7,プルダウン用!AY$3:AY$7,"",0),_xlfn.XLOOKUP($AN108,プルダウン用!$AQ$3:$AQ$12,プルダウン用!AT$3:AT$12,"",0))</f>
        <v/>
      </c>
      <c r="AQ108" s="56" t="str">
        <f>IF($AN108="学内非常勤講師",_xlfn.XLOOKUP($N108,プルダウン用!$AW$3:$AW$7,プルダウン用!AZ$3:AZ$7,"",0),_xlfn.XLOOKUP($AN108,プルダウン用!$AQ$3:$AQ$12,プルダウン用!AU$3:AU$12,"",0))</f>
        <v/>
      </c>
      <c r="AR108" s="79"/>
    </row>
    <row r="109" spans="2:44" ht="23.25" customHeight="1" x14ac:dyDescent="0.15">
      <c r="B109" s="54" t="str">
        <f t="shared" si="1"/>
        <v/>
      </c>
      <c r="C109" s="64"/>
      <c r="D109" s="64"/>
      <c r="E109" s="52"/>
      <c r="F109" s="52"/>
      <c r="G109" s="52"/>
      <c r="H109" s="53"/>
      <c r="I109" s="51"/>
      <c r="J109" s="7"/>
      <c r="K109" s="7"/>
      <c r="L109" s="52"/>
      <c r="M109" s="52"/>
      <c r="N109" s="49"/>
      <c r="O109" s="7"/>
      <c r="P109" s="50"/>
      <c r="Q109" s="51"/>
      <c r="R109" s="51"/>
      <c r="S109" s="48"/>
      <c r="T109" s="48"/>
      <c r="U109" s="48"/>
      <c r="V109" s="48"/>
      <c r="W109" s="48"/>
      <c r="X109" s="48"/>
      <c r="Y109" s="54" t="s">
        <v>92</v>
      </c>
      <c r="Z109" s="55" t="str">
        <f>IF(AND($M109="雇用", OR($R109="集中", $R109="期間内"),$N109&lt;&gt;"その他"),"担当開始日要追記",_xlfn.XLOOKUP($P109,プルダウン用!$S$3:$S$12,プルダウン用!T$3:T$12,"",0))</f>
        <v/>
      </c>
      <c r="AA109" s="55" t="str">
        <f>IF(AND($M109="雇用", OR($R109="集中", $R109="期間内"),$N109&lt;&gt;"その他"),"担当終了日要追記",_xlfn.XLOOKUP($P109,プルダウン用!$S$3:$S$12,プルダウン用!U$3:U$12,"",0))</f>
        <v/>
      </c>
      <c r="AB109" s="49"/>
      <c r="AC109" s="49"/>
      <c r="AD109" s="7"/>
      <c r="AE109" s="7"/>
      <c r="AF109" s="49"/>
      <c r="AG109" s="49"/>
      <c r="AH109" s="56" t="str">
        <f>_xlfn.XLOOKUP($AG109,プルダウン用!$AC$3:$AC$10,プルダウン用!AD$3:AD$10,"",0)</f>
        <v/>
      </c>
      <c r="AI109" s="56" t="str">
        <f>_xlfn.XLOOKUP($AG109,プルダウン用!$AC$3:$AC$10,プルダウン用!AE$3:AE$10,"",0)</f>
        <v/>
      </c>
      <c r="AJ109" s="57" t="str">
        <f>_xlfn.XLOOKUP($AG109,プルダウン用!$AC$3:$AC$10,プルダウン用!AF$3:AF$10,"",0)</f>
        <v/>
      </c>
      <c r="AK109" s="63"/>
      <c r="AL109" s="53"/>
      <c r="AM109" s="49"/>
      <c r="AN109" s="69" t="str">
        <f>IF($AM109="謝金経費に同じ",_xlfn.XLOOKUP(AG109,プルダウン用!$AQ$3:$AQ$12,プルダウン用!$AR$3:$AR$12,"",0),_xlfn.XLOOKUP($AM109,プルダウン用!$AH$3:$AH$5,プルダウン用!$AI$3:$AI$5,""))</f>
        <v/>
      </c>
      <c r="AO109" s="56" t="str">
        <f>IF($AN109="学内非常勤講師",_xlfn.XLOOKUP($N109,プルダウン用!$AW$3:$AW$7,プルダウン用!AX$3:AX$7,"",0),_xlfn.XLOOKUP($AN109,プルダウン用!$AQ$3:$AQ$12,プルダウン用!AS$3:AS$12,"",0))</f>
        <v/>
      </c>
      <c r="AP109" s="56" t="str">
        <f>IF($AN109="学内非常勤講師",_xlfn.XLOOKUP($N109,プルダウン用!$AW$3:$AW$7,プルダウン用!AY$3:AY$7,"",0),_xlfn.XLOOKUP($AN109,プルダウン用!$AQ$3:$AQ$12,プルダウン用!AT$3:AT$12,"",0))</f>
        <v/>
      </c>
      <c r="AQ109" s="56" t="str">
        <f>IF($AN109="学内非常勤講師",_xlfn.XLOOKUP($N109,プルダウン用!$AW$3:$AW$7,プルダウン用!AZ$3:AZ$7,"",0),_xlfn.XLOOKUP($AN109,プルダウン用!$AQ$3:$AQ$12,プルダウン用!AU$3:AU$12,"",0))</f>
        <v/>
      </c>
      <c r="AR109" s="79"/>
    </row>
    <row r="110" spans="2:44" ht="23.25" customHeight="1" x14ac:dyDescent="0.15">
      <c r="B110" s="54" t="str">
        <f t="shared" si="1"/>
        <v/>
      </c>
      <c r="C110" s="64"/>
      <c r="D110" s="64"/>
      <c r="E110" s="52"/>
      <c r="F110" s="52"/>
      <c r="G110" s="52"/>
      <c r="H110" s="53"/>
      <c r="I110" s="51"/>
      <c r="J110" s="7"/>
      <c r="K110" s="7"/>
      <c r="L110" s="52"/>
      <c r="M110" s="52"/>
      <c r="N110" s="49"/>
      <c r="O110" s="7"/>
      <c r="P110" s="50"/>
      <c r="Q110" s="51"/>
      <c r="R110" s="51"/>
      <c r="S110" s="48"/>
      <c r="T110" s="48"/>
      <c r="U110" s="48"/>
      <c r="V110" s="48"/>
      <c r="W110" s="48"/>
      <c r="X110" s="48"/>
      <c r="Y110" s="54" t="s">
        <v>92</v>
      </c>
      <c r="Z110" s="55" t="str">
        <f>IF(AND($M110="雇用", OR($R110="集中", $R110="期間内"),$N110&lt;&gt;"その他"),"担当開始日要追記",_xlfn.XLOOKUP($P110,プルダウン用!$S$3:$S$12,プルダウン用!T$3:T$12,"",0))</f>
        <v/>
      </c>
      <c r="AA110" s="55" t="str">
        <f>IF(AND($M110="雇用", OR($R110="集中", $R110="期間内"),$N110&lt;&gt;"その他"),"担当終了日要追記",_xlfn.XLOOKUP($P110,プルダウン用!$S$3:$S$12,プルダウン用!U$3:U$12,"",0))</f>
        <v/>
      </c>
      <c r="AB110" s="49"/>
      <c r="AC110" s="49"/>
      <c r="AD110" s="7"/>
      <c r="AE110" s="7"/>
      <c r="AF110" s="49"/>
      <c r="AG110" s="49"/>
      <c r="AH110" s="56" t="str">
        <f>_xlfn.XLOOKUP($AG110,プルダウン用!$AC$3:$AC$10,プルダウン用!AD$3:AD$10,"",0)</f>
        <v/>
      </c>
      <c r="AI110" s="56" t="str">
        <f>_xlfn.XLOOKUP($AG110,プルダウン用!$AC$3:$AC$10,プルダウン用!AE$3:AE$10,"",0)</f>
        <v/>
      </c>
      <c r="AJ110" s="57" t="str">
        <f>_xlfn.XLOOKUP($AG110,プルダウン用!$AC$3:$AC$10,プルダウン用!AF$3:AF$10,"",0)</f>
        <v/>
      </c>
      <c r="AK110" s="63"/>
      <c r="AL110" s="53"/>
      <c r="AM110" s="49"/>
      <c r="AN110" s="69" t="str">
        <f>IF($AM110="謝金経費に同じ",_xlfn.XLOOKUP(AG110,プルダウン用!$AQ$3:$AQ$12,プルダウン用!$AR$3:$AR$12,"",0),_xlfn.XLOOKUP($AM110,プルダウン用!$AH$3:$AH$5,プルダウン用!$AI$3:$AI$5,""))</f>
        <v/>
      </c>
      <c r="AO110" s="56" t="str">
        <f>IF($AN110="学内非常勤講師",_xlfn.XLOOKUP($N110,プルダウン用!$AW$3:$AW$7,プルダウン用!AX$3:AX$7,"",0),_xlfn.XLOOKUP($AN110,プルダウン用!$AQ$3:$AQ$12,プルダウン用!AS$3:AS$12,"",0))</f>
        <v/>
      </c>
      <c r="AP110" s="56" t="str">
        <f>IF($AN110="学内非常勤講師",_xlfn.XLOOKUP($N110,プルダウン用!$AW$3:$AW$7,プルダウン用!AY$3:AY$7,"",0),_xlfn.XLOOKUP($AN110,プルダウン用!$AQ$3:$AQ$12,プルダウン用!AT$3:AT$12,"",0))</f>
        <v/>
      </c>
      <c r="AQ110" s="56" t="str">
        <f>IF($AN110="学内非常勤講師",_xlfn.XLOOKUP($N110,プルダウン用!$AW$3:$AW$7,プルダウン用!AZ$3:AZ$7,"",0),_xlfn.XLOOKUP($AN110,プルダウン用!$AQ$3:$AQ$12,プルダウン用!AU$3:AU$12,"",0))</f>
        <v/>
      </c>
      <c r="AR110" s="79"/>
    </row>
    <row r="111" spans="2:44" ht="23.25" customHeight="1" x14ac:dyDescent="0.15">
      <c r="B111" s="54" t="str">
        <f t="shared" si="1"/>
        <v/>
      </c>
      <c r="C111" s="64"/>
      <c r="D111" s="64"/>
      <c r="E111" s="52"/>
      <c r="F111" s="52"/>
      <c r="G111" s="52"/>
      <c r="H111" s="53"/>
      <c r="I111" s="51"/>
      <c r="J111" s="7"/>
      <c r="K111" s="7"/>
      <c r="L111" s="52"/>
      <c r="M111" s="52"/>
      <c r="N111" s="49"/>
      <c r="O111" s="7"/>
      <c r="P111" s="50"/>
      <c r="Q111" s="51"/>
      <c r="R111" s="51"/>
      <c r="S111" s="48"/>
      <c r="T111" s="48"/>
      <c r="U111" s="48"/>
      <c r="V111" s="48"/>
      <c r="W111" s="48"/>
      <c r="X111" s="48"/>
      <c r="Y111" s="54" t="s">
        <v>92</v>
      </c>
      <c r="Z111" s="55" t="str">
        <f>IF(AND($M111="雇用", OR($R111="集中", $R111="期間内"),$N111&lt;&gt;"その他"),"担当開始日要追記",_xlfn.XLOOKUP($P111,プルダウン用!$S$3:$S$12,プルダウン用!T$3:T$12,"",0))</f>
        <v/>
      </c>
      <c r="AA111" s="55" t="str">
        <f>IF(AND($M111="雇用", OR($R111="集中", $R111="期間内"),$N111&lt;&gt;"その他"),"担当終了日要追記",_xlfn.XLOOKUP($P111,プルダウン用!$S$3:$S$12,プルダウン用!U$3:U$12,"",0))</f>
        <v/>
      </c>
      <c r="AB111" s="49"/>
      <c r="AC111" s="49"/>
      <c r="AD111" s="7"/>
      <c r="AE111" s="7"/>
      <c r="AF111" s="49"/>
      <c r="AG111" s="49"/>
      <c r="AH111" s="56" t="str">
        <f>_xlfn.XLOOKUP($AG111,プルダウン用!$AC$3:$AC$10,プルダウン用!AD$3:AD$10,"",0)</f>
        <v/>
      </c>
      <c r="AI111" s="56" t="str">
        <f>_xlfn.XLOOKUP($AG111,プルダウン用!$AC$3:$AC$10,プルダウン用!AE$3:AE$10,"",0)</f>
        <v/>
      </c>
      <c r="AJ111" s="57" t="str">
        <f>_xlfn.XLOOKUP($AG111,プルダウン用!$AC$3:$AC$10,プルダウン用!AF$3:AF$10,"",0)</f>
        <v/>
      </c>
      <c r="AK111" s="63"/>
      <c r="AL111" s="53"/>
      <c r="AM111" s="49"/>
      <c r="AN111" s="69" t="str">
        <f>IF($AM111="謝金経費に同じ",_xlfn.XLOOKUP(AG111,プルダウン用!$AQ$3:$AQ$12,プルダウン用!$AR$3:$AR$12,"",0),_xlfn.XLOOKUP($AM111,プルダウン用!$AH$3:$AH$5,プルダウン用!$AI$3:$AI$5,""))</f>
        <v/>
      </c>
      <c r="AO111" s="56" t="str">
        <f>IF($AN111="学内非常勤講師",_xlfn.XLOOKUP($N111,プルダウン用!$AW$3:$AW$7,プルダウン用!AX$3:AX$7,"",0),_xlfn.XLOOKUP($AN111,プルダウン用!$AQ$3:$AQ$12,プルダウン用!AS$3:AS$12,"",0))</f>
        <v/>
      </c>
      <c r="AP111" s="56" t="str">
        <f>IF($AN111="学内非常勤講師",_xlfn.XLOOKUP($N111,プルダウン用!$AW$3:$AW$7,プルダウン用!AY$3:AY$7,"",0),_xlfn.XLOOKUP($AN111,プルダウン用!$AQ$3:$AQ$12,プルダウン用!AT$3:AT$12,"",0))</f>
        <v/>
      </c>
      <c r="AQ111" s="56" t="str">
        <f>IF($AN111="学内非常勤講師",_xlfn.XLOOKUP($N111,プルダウン用!$AW$3:$AW$7,プルダウン用!AZ$3:AZ$7,"",0),_xlfn.XLOOKUP($AN111,プルダウン用!$AQ$3:$AQ$12,プルダウン用!AU$3:AU$12,"",0))</f>
        <v/>
      </c>
      <c r="AR111" s="79"/>
    </row>
    <row r="112" spans="2:44" ht="23.25" customHeight="1" x14ac:dyDescent="0.15">
      <c r="B112" s="54" t="str">
        <f t="shared" si="1"/>
        <v/>
      </c>
      <c r="C112" s="64"/>
      <c r="D112" s="64"/>
      <c r="E112" s="52"/>
      <c r="F112" s="52"/>
      <c r="G112" s="52"/>
      <c r="H112" s="53"/>
      <c r="I112" s="51"/>
      <c r="J112" s="7"/>
      <c r="K112" s="7"/>
      <c r="L112" s="52"/>
      <c r="M112" s="52"/>
      <c r="N112" s="49"/>
      <c r="O112" s="7"/>
      <c r="P112" s="50"/>
      <c r="Q112" s="51"/>
      <c r="R112" s="51"/>
      <c r="S112" s="48"/>
      <c r="T112" s="48"/>
      <c r="U112" s="48"/>
      <c r="V112" s="48"/>
      <c r="W112" s="48"/>
      <c r="X112" s="48"/>
      <c r="Y112" s="54" t="s">
        <v>92</v>
      </c>
      <c r="Z112" s="55" t="str">
        <f>IF(AND($M112="雇用", OR($R112="集中", $R112="期間内"),$N112&lt;&gt;"その他"),"担当開始日要追記",_xlfn.XLOOKUP($P112,プルダウン用!$S$3:$S$12,プルダウン用!T$3:T$12,"",0))</f>
        <v/>
      </c>
      <c r="AA112" s="55" t="str">
        <f>IF(AND($M112="雇用", OR($R112="集中", $R112="期間内"),$N112&lt;&gt;"その他"),"担当終了日要追記",_xlfn.XLOOKUP($P112,プルダウン用!$S$3:$S$12,プルダウン用!U$3:U$12,"",0))</f>
        <v/>
      </c>
      <c r="AB112" s="49"/>
      <c r="AC112" s="49"/>
      <c r="AD112" s="7"/>
      <c r="AE112" s="7"/>
      <c r="AF112" s="49"/>
      <c r="AG112" s="49"/>
      <c r="AH112" s="56" t="str">
        <f>_xlfn.XLOOKUP($AG112,プルダウン用!$AC$3:$AC$10,プルダウン用!AD$3:AD$10,"",0)</f>
        <v/>
      </c>
      <c r="AI112" s="56" t="str">
        <f>_xlfn.XLOOKUP($AG112,プルダウン用!$AC$3:$AC$10,プルダウン用!AE$3:AE$10,"",0)</f>
        <v/>
      </c>
      <c r="AJ112" s="57" t="str">
        <f>_xlfn.XLOOKUP($AG112,プルダウン用!$AC$3:$AC$10,プルダウン用!AF$3:AF$10,"",0)</f>
        <v/>
      </c>
      <c r="AK112" s="63"/>
      <c r="AL112" s="53"/>
      <c r="AM112" s="49"/>
      <c r="AN112" s="69" t="str">
        <f>IF($AM112="謝金経費に同じ",_xlfn.XLOOKUP(AG112,プルダウン用!$AQ$3:$AQ$12,プルダウン用!$AR$3:$AR$12,"",0),_xlfn.XLOOKUP($AM112,プルダウン用!$AH$3:$AH$5,プルダウン用!$AI$3:$AI$5,""))</f>
        <v/>
      </c>
      <c r="AO112" s="56" t="str">
        <f>IF($AN112="学内非常勤講師",_xlfn.XLOOKUP($N112,プルダウン用!$AW$3:$AW$7,プルダウン用!AX$3:AX$7,"",0),_xlfn.XLOOKUP($AN112,プルダウン用!$AQ$3:$AQ$12,プルダウン用!AS$3:AS$12,"",0))</f>
        <v/>
      </c>
      <c r="AP112" s="56" t="str">
        <f>IF($AN112="学内非常勤講師",_xlfn.XLOOKUP($N112,プルダウン用!$AW$3:$AW$7,プルダウン用!AY$3:AY$7,"",0),_xlfn.XLOOKUP($AN112,プルダウン用!$AQ$3:$AQ$12,プルダウン用!AT$3:AT$12,"",0))</f>
        <v/>
      </c>
      <c r="AQ112" s="56" t="str">
        <f>IF($AN112="学内非常勤講師",_xlfn.XLOOKUP($N112,プルダウン用!$AW$3:$AW$7,プルダウン用!AZ$3:AZ$7,"",0),_xlfn.XLOOKUP($AN112,プルダウン用!$AQ$3:$AQ$12,プルダウン用!AU$3:AU$12,"",0))</f>
        <v/>
      </c>
      <c r="AR112" s="79"/>
    </row>
    <row r="113" spans="2:44" ht="23.25" customHeight="1" x14ac:dyDescent="0.15">
      <c r="B113" s="54" t="str">
        <f t="shared" si="1"/>
        <v/>
      </c>
      <c r="C113" s="64"/>
      <c r="D113" s="64"/>
      <c r="E113" s="52"/>
      <c r="F113" s="52"/>
      <c r="G113" s="52"/>
      <c r="H113" s="53"/>
      <c r="I113" s="51"/>
      <c r="J113" s="7"/>
      <c r="K113" s="7"/>
      <c r="L113" s="52"/>
      <c r="M113" s="52"/>
      <c r="N113" s="49"/>
      <c r="O113" s="7"/>
      <c r="P113" s="50"/>
      <c r="Q113" s="51"/>
      <c r="R113" s="51"/>
      <c r="S113" s="48"/>
      <c r="T113" s="48"/>
      <c r="U113" s="48"/>
      <c r="V113" s="48"/>
      <c r="W113" s="48"/>
      <c r="X113" s="48"/>
      <c r="Y113" s="54" t="s">
        <v>92</v>
      </c>
      <c r="Z113" s="55" t="str">
        <f>IF(AND($M113="雇用", OR($R113="集中", $R113="期間内"),$N113&lt;&gt;"その他"),"担当開始日要追記",_xlfn.XLOOKUP($P113,プルダウン用!$S$3:$S$12,プルダウン用!T$3:T$12,"",0))</f>
        <v/>
      </c>
      <c r="AA113" s="55" t="str">
        <f>IF(AND($M113="雇用", OR($R113="集中", $R113="期間内"),$N113&lt;&gt;"その他"),"担当終了日要追記",_xlfn.XLOOKUP($P113,プルダウン用!$S$3:$S$12,プルダウン用!U$3:U$12,"",0))</f>
        <v/>
      </c>
      <c r="AB113" s="49"/>
      <c r="AC113" s="49"/>
      <c r="AD113" s="7"/>
      <c r="AE113" s="7"/>
      <c r="AF113" s="49"/>
      <c r="AG113" s="49"/>
      <c r="AH113" s="56" t="str">
        <f>_xlfn.XLOOKUP($AG113,プルダウン用!$AC$3:$AC$10,プルダウン用!AD$3:AD$10,"",0)</f>
        <v/>
      </c>
      <c r="AI113" s="56" t="str">
        <f>_xlfn.XLOOKUP($AG113,プルダウン用!$AC$3:$AC$10,プルダウン用!AE$3:AE$10,"",0)</f>
        <v/>
      </c>
      <c r="AJ113" s="57" t="str">
        <f>_xlfn.XLOOKUP($AG113,プルダウン用!$AC$3:$AC$10,プルダウン用!AF$3:AF$10,"",0)</f>
        <v/>
      </c>
      <c r="AK113" s="63"/>
      <c r="AL113" s="53"/>
      <c r="AM113" s="49"/>
      <c r="AN113" s="69" t="str">
        <f>IF($AM113="謝金経費に同じ",_xlfn.XLOOKUP(AG113,プルダウン用!$AQ$3:$AQ$12,プルダウン用!$AR$3:$AR$12,"",0),_xlfn.XLOOKUP($AM113,プルダウン用!$AH$3:$AH$5,プルダウン用!$AI$3:$AI$5,""))</f>
        <v/>
      </c>
      <c r="AO113" s="56" t="str">
        <f>IF($AN113="学内非常勤講師",_xlfn.XLOOKUP($N113,プルダウン用!$AW$3:$AW$7,プルダウン用!AX$3:AX$7,"",0),_xlfn.XLOOKUP($AN113,プルダウン用!$AQ$3:$AQ$12,プルダウン用!AS$3:AS$12,"",0))</f>
        <v/>
      </c>
      <c r="AP113" s="56" t="str">
        <f>IF($AN113="学内非常勤講師",_xlfn.XLOOKUP($N113,プルダウン用!$AW$3:$AW$7,プルダウン用!AY$3:AY$7,"",0),_xlfn.XLOOKUP($AN113,プルダウン用!$AQ$3:$AQ$12,プルダウン用!AT$3:AT$12,"",0))</f>
        <v/>
      </c>
      <c r="AQ113" s="56" t="str">
        <f>IF($AN113="学内非常勤講師",_xlfn.XLOOKUP($N113,プルダウン用!$AW$3:$AW$7,プルダウン用!AZ$3:AZ$7,"",0),_xlfn.XLOOKUP($AN113,プルダウン用!$AQ$3:$AQ$12,プルダウン用!AU$3:AU$12,"",0))</f>
        <v/>
      </c>
      <c r="AR113" s="79"/>
    </row>
    <row r="114" spans="2:44" ht="23.25" customHeight="1" x14ac:dyDescent="0.15">
      <c r="B114" s="54" t="str">
        <f t="shared" si="1"/>
        <v/>
      </c>
      <c r="C114" s="64"/>
      <c r="D114" s="64"/>
      <c r="E114" s="52"/>
      <c r="F114" s="52"/>
      <c r="G114" s="52"/>
      <c r="H114" s="53"/>
      <c r="I114" s="51"/>
      <c r="J114" s="7"/>
      <c r="K114" s="7"/>
      <c r="L114" s="52"/>
      <c r="M114" s="52"/>
      <c r="N114" s="49"/>
      <c r="O114" s="7"/>
      <c r="P114" s="50"/>
      <c r="Q114" s="51"/>
      <c r="R114" s="51"/>
      <c r="S114" s="48"/>
      <c r="T114" s="48"/>
      <c r="U114" s="48"/>
      <c r="V114" s="48"/>
      <c r="W114" s="48"/>
      <c r="X114" s="48"/>
      <c r="Y114" s="54" t="s">
        <v>92</v>
      </c>
      <c r="Z114" s="55" t="str">
        <f>IF(AND($M114="雇用", OR($R114="集中", $R114="期間内"),$N114&lt;&gt;"その他"),"担当開始日要追記",_xlfn.XLOOKUP($P114,プルダウン用!$S$3:$S$12,プルダウン用!T$3:T$12,"",0))</f>
        <v/>
      </c>
      <c r="AA114" s="55" t="str">
        <f>IF(AND($M114="雇用", OR($R114="集中", $R114="期間内"),$N114&lt;&gt;"その他"),"担当終了日要追記",_xlfn.XLOOKUP($P114,プルダウン用!$S$3:$S$12,プルダウン用!U$3:U$12,"",0))</f>
        <v/>
      </c>
      <c r="AB114" s="49"/>
      <c r="AC114" s="49"/>
      <c r="AD114" s="7"/>
      <c r="AE114" s="7"/>
      <c r="AF114" s="49"/>
      <c r="AG114" s="49"/>
      <c r="AH114" s="56" t="str">
        <f>_xlfn.XLOOKUP($AG114,プルダウン用!$AC$3:$AC$10,プルダウン用!AD$3:AD$10,"",0)</f>
        <v/>
      </c>
      <c r="AI114" s="56" t="str">
        <f>_xlfn.XLOOKUP($AG114,プルダウン用!$AC$3:$AC$10,プルダウン用!AE$3:AE$10,"",0)</f>
        <v/>
      </c>
      <c r="AJ114" s="57" t="str">
        <f>_xlfn.XLOOKUP($AG114,プルダウン用!$AC$3:$AC$10,プルダウン用!AF$3:AF$10,"",0)</f>
        <v/>
      </c>
      <c r="AK114" s="63"/>
      <c r="AL114" s="53"/>
      <c r="AM114" s="49"/>
      <c r="AN114" s="69" t="str">
        <f>IF($AM114="謝金経費に同じ",_xlfn.XLOOKUP(AG114,プルダウン用!$AQ$3:$AQ$12,プルダウン用!$AR$3:$AR$12,"",0),_xlfn.XLOOKUP($AM114,プルダウン用!$AH$3:$AH$5,プルダウン用!$AI$3:$AI$5,""))</f>
        <v/>
      </c>
      <c r="AO114" s="56" t="str">
        <f>IF($AN114="学内非常勤講師",_xlfn.XLOOKUP($N114,プルダウン用!$AW$3:$AW$7,プルダウン用!AX$3:AX$7,"",0),_xlfn.XLOOKUP($AN114,プルダウン用!$AQ$3:$AQ$12,プルダウン用!AS$3:AS$12,"",0))</f>
        <v/>
      </c>
      <c r="AP114" s="56" t="str">
        <f>IF($AN114="学内非常勤講師",_xlfn.XLOOKUP($N114,プルダウン用!$AW$3:$AW$7,プルダウン用!AY$3:AY$7,"",0),_xlfn.XLOOKUP($AN114,プルダウン用!$AQ$3:$AQ$12,プルダウン用!AT$3:AT$12,"",0))</f>
        <v/>
      </c>
      <c r="AQ114" s="56" t="str">
        <f>IF($AN114="学内非常勤講師",_xlfn.XLOOKUP($N114,プルダウン用!$AW$3:$AW$7,プルダウン用!AZ$3:AZ$7,"",0),_xlfn.XLOOKUP($AN114,プルダウン用!$AQ$3:$AQ$12,プルダウン用!AU$3:AU$12,"",0))</f>
        <v/>
      </c>
      <c r="AR114" s="79"/>
    </row>
    <row r="115" spans="2:44" ht="23.25" customHeight="1" x14ac:dyDescent="0.15">
      <c r="B115" s="54" t="str">
        <f t="shared" si="1"/>
        <v/>
      </c>
      <c r="C115" s="64"/>
      <c r="D115" s="64"/>
      <c r="E115" s="52"/>
      <c r="F115" s="52"/>
      <c r="G115" s="52"/>
      <c r="H115" s="53"/>
      <c r="I115" s="51"/>
      <c r="J115" s="7"/>
      <c r="K115" s="7"/>
      <c r="L115" s="52"/>
      <c r="M115" s="52"/>
      <c r="N115" s="49"/>
      <c r="O115" s="7"/>
      <c r="P115" s="50"/>
      <c r="Q115" s="51"/>
      <c r="R115" s="51"/>
      <c r="S115" s="48"/>
      <c r="T115" s="48"/>
      <c r="U115" s="48"/>
      <c r="V115" s="48"/>
      <c r="W115" s="48"/>
      <c r="X115" s="48"/>
      <c r="Y115" s="54" t="s">
        <v>92</v>
      </c>
      <c r="Z115" s="55" t="str">
        <f>IF(AND($M115="雇用", OR($R115="集中", $R115="期間内"),$N115&lt;&gt;"その他"),"担当開始日要追記",_xlfn.XLOOKUP($P115,プルダウン用!$S$3:$S$12,プルダウン用!T$3:T$12,"",0))</f>
        <v/>
      </c>
      <c r="AA115" s="55" t="str">
        <f>IF(AND($M115="雇用", OR($R115="集中", $R115="期間内"),$N115&lt;&gt;"その他"),"担当終了日要追記",_xlfn.XLOOKUP($P115,プルダウン用!$S$3:$S$12,プルダウン用!U$3:U$12,"",0))</f>
        <v/>
      </c>
      <c r="AB115" s="49"/>
      <c r="AC115" s="49"/>
      <c r="AD115" s="7"/>
      <c r="AE115" s="7"/>
      <c r="AF115" s="49"/>
      <c r="AG115" s="49"/>
      <c r="AH115" s="56" t="str">
        <f>_xlfn.XLOOKUP($AG115,プルダウン用!$AC$3:$AC$10,プルダウン用!AD$3:AD$10,"",0)</f>
        <v/>
      </c>
      <c r="AI115" s="56" t="str">
        <f>_xlfn.XLOOKUP($AG115,プルダウン用!$AC$3:$AC$10,プルダウン用!AE$3:AE$10,"",0)</f>
        <v/>
      </c>
      <c r="AJ115" s="57" t="str">
        <f>_xlfn.XLOOKUP($AG115,プルダウン用!$AC$3:$AC$10,プルダウン用!AF$3:AF$10,"",0)</f>
        <v/>
      </c>
      <c r="AK115" s="63"/>
      <c r="AL115" s="53"/>
      <c r="AM115" s="49"/>
      <c r="AN115" s="69" t="str">
        <f>IF($AM115="謝金経費に同じ",_xlfn.XLOOKUP(AG115,プルダウン用!$AQ$3:$AQ$12,プルダウン用!$AR$3:$AR$12,"",0),_xlfn.XLOOKUP($AM115,プルダウン用!$AH$3:$AH$5,プルダウン用!$AI$3:$AI$5,""))</f>
        <v/>
      </c>
      <c r="AO115" s="56" t="str">
        <f>IF($AN115="学内非常勤講師",_xlfn.XLOOKUP($N115,プルダウン用!$AW$3:$AW$7,プルダウン用!AX$3:AX$7,"",0),_xlfn.XLOOKUP($AN115,プルダウン用!$AQ$3:$AQ$12,プルダウン用!AS$3:AS$12,"",0))</f>
        <v/>
      </c>
      <c r="AP115" s="56" t="str">
        <f>IF($AN115="学内非常勤講師",_xlfn.XLOOKUP($N115,プルダウン用!$AW$3:$AW$7,プルダウン用!AY$3:AY$7,"",0),_xlfn.XLOOKUP($AN115,プルダウン用!$AQ$3:$AQ$12,プルダウン用!AT$3:AT$12,"",0))</f>
        <v/>
      </c>
      <c r="AQ115" s="56" t="str">
        <f>IF($AN115="学内非常勤講師",_xlfn.XLOOKUP($N115,プルダウン用!$AW$3:$AW$7,プルダウン用!AZ$3:AZ$7,"",0),_xlfn.XLOOKUP($AN115,プルダウン用!$AQ$3:$AQ$12,プルダウン用!AU$3:AU$12,"",0))</f>
        <v/>
      </c>
      <c r="AR115" s="79"/>
    </row>
    <row r="116" spans="2:44" ht="23.25" customHeight="1" x14ac:dyDescent="0.15">
      <c r="B116" s="54" t="str">
        <f t="shared" si="1"/>
        <v/>
      </c>
      <c r="C116" s="64"/>
      <c r="D116" s="64"/>
      <c r="E116" s="52"/>
      <c r="F116" s="52"/>
      <c r="G116" s="52"/>
      <c r="H116" s="53"/>
      <c r="I116" s="51"/>
      <c r="J116" s="7"/>
      <c r="K116" s="7"/>
      <c r="L116" s="52"/>
      <c r="M116" s="52"/>
      <c r="N116" s="49"/>
      <c r="O116" s="7"/>
      <c r="P116" s="50"/>
      <c r="Q116" s="51"/>
      <c r="R116" s="51"/>
      <c r="S116" s="48"/>
      <c r="T116" s="48"/>
      <c r="U116" s="48"/>
      <c r="V116" s="48"/>
      <c r="W116" s="48"/>
      <c r="X116" s="48"/>
      <c r="Y116" s="54" t="s">
        <v>92</v>
      </c>
      <c r="Z116" s="55" t="str">
        <f>IF(AND($M116="雇用", OR($R116="集中", $R116="期間内"),$N116&lt;&gt;"その他"),"担当開始日要追記",_xlfn.XLOOKUP($P116,プルダウン用!$S$3:$S$12,プルダウン用!T$3:T$12,"",0))</f>
        <v/>
      </c>
      <c r="AA116" s="55" t="str">
        <f>IF(AND($M116="雇用", OR($R116="集中", $R116="期間内"),$N116&lt;&gt;"その他"),"担当終了日要追記",_xlfn.XLOOKUP($P116,プルダウン用!$S$3:$S$12,プルダウン用!U$3:U$12,"",0))</f>
        <v/>
      </c>
      <c r="AB116" s="49"/>
      <c r="AC116" s="49"/>
      <c r="AD116" s="7"/>
      <c r="AE116" s="7"/>
      <c r="AF116" s="49"/>
      <c r="AG116" s="49"/>
      <c r="AH116" s="56" t="str">
        <f>_xlfn.XLOOKUP($AG116,プルダウン用!$AC$3:$AC$10,プルダウン用!AD$3:AD$10,"",0)</f>
        <v/>
      </c>
      <c r="AI116" s="56" t="str">
        <f>_xlfn.XLOOKUP($AG116,プルダウン用!$AC$3:$AC$10,プルダウン用!AE$3:AE$10,"",0)</f>
        <v/>
      </c>
      <c r="AJ116" s="57" t="str">
        <f>_xlfn.XLOOKUP($AG116,プルダウン用!$AC$3:$AC$10,プルダウン用!AF$3:AF$10,"",0)</f>
        <v/>
      </c>
      <c r="AK116" s="63"/>
      <c r="AL116" s="53"/>
      <c r="AM116" s="49"/>
      <c r="AN116" s="69" t="str">
        <f>IF($AM116="謝金経費に同じ",_xlfn.XLOOKUP(AG116,プルダウン用!$AQ$3:$AQ$12,プルダウン用!$AR$3:$AR$12,"",0),_xlfn.XLOOKUP($AM116,プルダウン用!$AH$3:$AH$5,プルダウン用!$AI$3:$AI$5,""))</f>
        <v/>
      </c>
      <c r="AO116" s="56" t="str">
        <f>IF($AN116="学内非常勤講師",_xlfn.XLOOKUP($N116,プルダウン用!$AW$3:$AW$7,プルダウン用!AX$3:AX$7,"",0),_xlfn.XLOOKUP($AN116,プルダウン用!$AQ$3:$AQ$12,プルダウン用!AS$3:AS$12,"",0))</f>
        <v/>
      </c>
      <c r="AP116" s="56" t="str">
        <f>IF($AN116="学内非常勤講師",_xlfn.XLOOKUP($N116,プルダウン用!$AW$3:$AW$7,プルダウン用!AY$3:AY$7,"",0),_xlfn.XLOOKUP($AN116,プルダウン用!$AQ$3:$AQ$12,プルダウン用!AT$3:AT$12,"",0))</f>
        <v/>
      </c>
      <c r="AQ116" s="56" t="str">
        <f>IF($AN116="学内非常勤講師",_xlfn.XLOOKUP($N116,プルダウン用!$AW$3:$AW$7,プルダウン用!AZ$3:AZ$7,"",0),_xlfn.XLOOKUP($AN116,プルダウン用!$AQ$3:$AQ$12,プルダウン用!AU$3:AU$12,"",0))</f>
        <v/>
      </c>
      <c r="AR116" s="79"/>
    </row>
    <row r="117" spans="2:44" ht="23.25" customHeight="1" x14ac:dyDescent="0.15">
      <c r="B117" s="54" t="str">
        <f t="shared" si="1"/>
        <v/>
      </c>
      <c r="C117" s="64"/>
      <c r="D117" s="64"/>
      <c r="E117" s="52"/>
      <c r="F117" s="52"/>
      <c r="G117" s="52"/>
      <c r="H117" s="53"/>
      <c r="I117" s="51"/>
      <c r="J117" s="7"/>
      <c r="K117" s="7"/>
      <c r="L117" s="52"/>
      <c r="M117" s="52"/>
      <c r="N117" s="49"/>
      <c r="O117" s="7"/>
      <c r="P117" s="50"/>
      <c r="Q117" s="51"/>
      <c r="R117" s="51"/>
      <c r="S117" s="48"/>
      <c r="T117" s="48"/>
      <c r="U117" s="48"/>
      <c r="V117" s="48"/>
      <c r="W117" s="48"/>
      <c r="X117" s="48"/>
      <c r="Y117" s="54" t="s">
        <v>92</v>
      </c>
      <c r="Z117" s="55" t="str">
        <f>IF(AND($M117="雇用", OR($R117="集中", $R117="期間内"),$N117&lt;&gt;"その他"),"担当開始日要追記",_xlfn.XLOOKUP($P117,プルダウン用!$S$3:$S$12,プルダウン用!T$3:T$12,"",0))</f>
        <v/>
      </c>
      <c r="AA117" s="55" t="str">
        <f>IF(AND($M117="雇用", OR($R117="集中", $R117="期間内"),$N117&lt;&gt;"その他"),"担当終了日要追記",_xlfn.XLOOKUP($P117,プルダウン用!$S$3:$S$12,プルダウン用!U$3:U$12,"",0))</f>
        <v/>
      </c>
      <c r="AB117" s="49"/>
      <c r="AC117" s="49"/>
      <c r="AD117" s="7"/>
      <c r="AE117" s="7"/>
      <c r="AF117" s="49"/>
      <c r="AG117" s="49"/>
      <c r="AH117" s="56" t="str">
        <f>_xlfn.XLOOKUP($AG117,プルダウン用!$AC$3:$AC$10,プルダウン用!AD$3:AD$10,"",0)</f>
        <v/>
      </c>
      <c r="AI117" s="56" t="str">
        <f>_xlfn.XLOOKUP($AG117,プルダウン用!$AC$3:$AC$10,プルダウン用!AE$3:AE$10,"",0)</f>
        <v/>
      </c>
      <c r="AJ117" s="57" t="str">
        <f>_xlfn.XLOOKUP($AG117,プルダウン用!$AC$3:$AC$10,プルダウン用!AF$3:AF$10,"",0)</f>
        <v/>
      </c>
      <c r="AK117" s="63"/>
      <c r="AL117" s="53"/>
      <c r="AM117" s="49"/>
      <c r="AN117" s="69" t="str">
        <f>IF($AM117="謝金経費に同じ",_xlfn.XLOOKUP(AG117,プルダウン用!$AQ$3:$AQ$12,プルダウン用!$AR$3:$AR$12,"",0),_xlfn.XLOOKUP($AM117,プルダウン用!$AH$3:$AH$5,プルダウン用!$AI$3:$AI$5,""))</f>
        <v/>
      </c>
      <c r="AO117" s="56" t="str">
        <f>IF($AN117="学内非常勤講師",_xlfn.XLOOKUP($N117,プルダウン用!$AW$3:$AW$7,プルダウン用!AX$3:AX$7,"",0),_xlfn.XLOOKUP($AN117,プルダウン用!$AQ$3:$AQ$12,プルダウン用!AS$3:AS$12,"",0))</f>
        <v/>
      </c>
      <c r="AP117" s="56" t="str">
        <f>IF($AN117="学内非常勤講師",_xlfn.XLOOKUP($N117,プルダウン用!$AW$3:$AW$7,プルダウン用!AY$3:AY$7,"",0),_xlfn.XLOOKUP($AN117,プルダウン用!$AQ$3:$AQ$12,プルダウン用!AT$3:AT$12,"",0))</f>
        <v/>
      </c>
      <c r="AQ117" s="56" t="str">
        <f>IF($AN117="学内非常勤講師",_xlfn.XLOOKUP($N117,プルダウン用!$AW$3:$AW$7,プルダウン用!AZ$3:AZ$7,"",0),_xlfn.XLOOKUP($AN117,プルダウン用!$AQ$3:$AQ$12,プルダウン用!AU$3:AU$12,"",0))</f>
        <v/>
      </c>
      <c r="AR117" s="79"/>
    </row>
    <row r="118" spans="2:44" ht="23.25" customHeight="1" x14ac:dyDescent="0.15">
      <c r="B118" s="54" t="str">
        <f t="shared" si="1"/>
        <v/>
      </c>
      <c r="C118" s="64"/>
      <c r="D118" s="64"/>
      <c r="E118" s="52"/>
      <c r="F118" s="52"/>
      <c r="G118" s="52"/>
      <c r="H118" s="53"/>
      <c r="I118" s="51"/>
      <c r="J118" s="7"/>
      <c r="K118" s="7"/>
      <c r="L118" s="52"/>
      <c r="M118" s="52"/>
      <c r="N118" s="49"/>
      <c r="O118" s="7"/>
      <c r="P118" s="50"/>
      <c r="Q118" s="51"/>
      <c r="R118" s="51"/>
      <c r="S118" s="48"/>
      <c r="T118" s="48"/>
      <c r="U118" s="48"/>
      <c r="V118" s="48"/>
      <c r="W118" s="48"/>
      <c r="X118" s="48"/>
      <c r="Y118" s="54" t="s">
        <v>92</v>
      </c>
      <c r="Z118" s="55" t="str">
        <f>IF(AND($M118="雇用", OR($R118="集中", $R118="期間内"),$N118&lt;&gt;"その他"),"担当開始日要追記",_xlfn.XLOOKUP($P118,プルダウン用!$S$3:$S$12,プルダウン用!T$3:T$12,"",0))</f>
        <v/>
      </c>
      <c r="AA118" s="55" t="str">
        <f>IF(AND($M118="雇用", OR($R118="集中", $R118="期間内"),$N118&lt;&gt;"その他"),"担当終了日要追記",_xlfn.XLOOKUP($P118,プルダウン用!$S$3:$S$12,プルダウン用!U$3:U$12,"",0))</f>
        <v/>
      </c>
      <c r="AB118" s="49"/>
      <c r="AC118" s="49"/>
      <c r="AD118" s="7"/>
      <c r="AE118" s="7"/>
      <c r="AF118" s="49"/>
      <c r="AG118" s="49"/>
      <c r="AH118" s="56" t="str">
        <f>_xlfn.XLOOKUP($AG118,プルダウン用!$AC$3:$AC$10,プルダウン用!AD$3:AD$10,"",0)</f>
        <v/>
      </c>
      <c r="AI118" s="56" t="str">
        <f>_xlfn.XLOOKUP($AG118,プルダウン用!$AC$3:$AC$10,プルダウン用!AE$3:AE$10,"",0)</f>
        <v/>
      </c>
      <c r="AJ118" s="57" t="str">
        <f>_xlfn.XLOOKUP($AG118,プルダウン用!$AC$3:$AC$10,プルダウン用!AF$3:AF$10,"",0)</f>
        <v/>
      </c>
      <c r="AK118" s="63"/>
      <c r="AL118" s="53"/>
      <c r="AM118" s="49"/>
      <c r="AN118" s="69" t="str">
        <f>IF($AM118="謝金経費に同じ",_xlfn.XLOOKUP(AG118,プルダウン用!$AQ$3:$AQ$12,プルダウン用!$AR$3:$AR$12,"",0),_xlfn.XLOOKUP($AM118,プルダウン用!$AH$3:$AH$5,プルダウン用!$AI$3:$AI$5,""))</f>
        <v/>
      </c>
      <c r="AO118" s="56" t="str">
        <f>IF($AN118="学内非常勤講師",_xlfn.XLOOKUP($N118,プルダウン用!$AW$3:$AW$7,プルダウン用!AX$3:AX$7,"",0),_xlfn.XLOOKUP($AN118,プルダウン用!$AQ$3:$AQ$12,プルダウン用!AS$3:AS$12,"",0))</f>
        <v/>
      </c>
      <c r="AP118" s="56" t="str">
        <f>IF($AN118="学内非常勤講師",_xlfn.XLOOKUP($N118,プルダウン用!$AW$3:$AW$7,プルダウン用!AY$3:AY$7,"",0),_xlfn.XLOOKUP($AN118,プルダウン用!$AQ$3:$AQ$12,プルダウン用!AT$3:AT$12,"",0))</f>
        <v/>
      </c>
      <c r="AQ118" s="56" t="str">
        <f>IF($AN118="学内非常勤講師",_xlfn.XLOOKUP($N118,プルダウン用!$AW$3:$AW$7,プルダウン用!AZ$3:AZ$7,"",0),_xlfn.XLOOKUP($AN118,プルダウン用!$AQ$3:$AQ$12,プルダウン用!AU$3:AU$12,"",0))</f>
        <v/>
      </c>
      <c r="AR118" s="79"/>
    </row>
    <row r="119" spans="2:44" ht="23.25" customHeight="1" x14ac:dyDescent="0.15">
      <c r="B119" s="54" t="str">
        <f t="shared" si="1"/>
        <v/>
      </c>
      <c r="C119" s="64"/>
      <c r="D119" s="64"/>
      <c r="E119" s="52"/>
      <c r="F119" s="52"/>
      <c r="G119" s="52"/>
      <c r="H119" s="53"/>
      <c r="I119" s="51"/>
      <c r="J119" s="7"/>
      <c r="K119" s="7"/>
      <c r="L119" s="52"/>
      <c r="M119" s="52"/>
      <c r="N119" s="49"/>
      <c r="O119" s="7"/>
      <c r="P119" s="50"/>
      <c r="Q119" s="51"/>
      <c r="R119" s="51"/>
      <c r="S119" s="48"/>
      <c r="T119" s="48"/>
      <c r="U119" s="48"/>
      <c r="V119" s="48"/>
      <c r="W119" s="48"/>
      <c r="X119" s="48"/>
      <c r="Y119" s="54" t="s">
        <v>92</v>
      </c>
      <c r="Z119" s="55" t="str">
        <f>IF(AND($M119="雇用", OR($R119="集中", $R119="期間内"),$N119&lt;&gt;"その他"),"担当開始日要追記",_xlfn.XLOOKUP($P119,プルダウン用!$S$3:$S$12,プルダウン用!T$3:T$12,"",0))</f>
        <v/>
      </c>
      <c r="AA119" s="55" t="str">
        <f>IF(AND($M119="雇用", OR($R119="集中", $R119="期間内"),$N119&lt;&gt;"その他"),"担当終了日要追記",_xlfn.XLOOKUP($P119,プルダウン用!$S$3:$S$12,プルダウン用!U$3:U$12,"",0))</f>
        <v/>
      </c>
      <c r="AB119" s="49"/>
      <c r="AC119" s="49"/>
      <c r="AD119" s="7"/>
      <c r="AE119" s="7"/>
      <c r="AF119" s="49"/>
      <c r="AG119" s="49"/>
      <c r="AH119" s="56" t="str">
        <f>_xlfn.XLOOKUP($AG119,プルダウン用!$AC$3:$AC$10,プルダウン用!AD$3:AD$10,"",0)</f>
        <v/>
      </c>
      <c r="AI119" s="56" t="str">
        <f>_xlfn.XLOOKUP($AG119,プルダウン用!$AC$3:$AC$10,プルダウン用!AE$3:AE$10,"",0)</f>
        <v/>
      </c>
      <c r="AJ119" s="57" t="str">
        <f>_xlfn.XLOOKUP($AG119,プルダウン用!$AC$3:$AC$10,プルダウン用!AF$3:AF$10,"",0)</f>
        <v/>
      </c>
      <c r="AK119" s="63"/>
      <c r="AL119" s="53"/>
      <c r="AM119" s="49"/>
      <c r="AN119" s="69" t="str">
        <f>IF($AM119="謝金経費に同じ",_xlfn.XLOOKUP(AG119,プルダウン用!$AQ$3:$AQ$12,プルダウン用!$AR$3:$AR$12,"",0),_xlfn.XLOOKUP($AM119,プルダウン用!$AH$3:$AH$5,プルダウン用!$AI$3:$AI$5,""))</f>
        <v/>
      </c>
      <c r="AO119" s="56" t="str">
        <f>IF($AN119="学内非常勤講師",_xlfn.XLOOKUP($N119,プルダウン用!$AW$3:$AW$7,プルダウン用!AX$3:AX$7,"",0),_xlfn.XLOOKUP($AN119,プルダウン用!$AQ$3:$AQ$12,プルダウン用!AS$3:AS$12,"",0))</f>
        <v/>
      </c>
      <c r="AP119" s="56" t="str">
        <f>IF($AN119="学内非常勤講師",_xlfn.XLOOKUP($N119,プルダウン用!$AW$3:$AW$7,プルダウン用!AY$3:AY$7,"",0),_xlfn.XLOOKUP($AN119,プルダウン用!$AQ$3:$AQ$12,プルダウン用!AT$3:AT$12,"",0))</f>
        <v/>
      </c>
      <c r="AQ119" s="56" t="str">
        <f>IF($AN119="学内非常勤講師",_xlfn.XLOOKUP($N119,プルダウン用!$AW$3:$AW$7,プルダウン用!AZ$3:AZ$7,"",0),_xlfn.XLOOKUP($AN119,プルダウン用!$AQ$3:$AQ$12,プルダウン用!AU$3:AU$12,"",0))</f>
        <v/>
      </c>
      <c r="AR119" s="79"/>
    </row>
    <row r="120" spans="2:44" ht="23.25" customHeight="1" x14ac:dyDescent="0.15">
      <c r="B120" s="54" t="str">
        <f t="shared" si="1"/>
        <v/>
      </c>
      <c r="C120" s="64"/>
      <c r="D120" s="64"/>
      <c r="E120" s="52"/>
      <c r="F120" s="52"/>
      <c r="G120" s="52"/>
      <c r="H120" s="53"/>
      <c r="I120" s="51"/>
      <c r="J120" s="7"/>
      <c r="K120" s="7"/>
      <c r="L120" s="52"/>
      <c r="M120" s="52"/>
      <c r="N120" s="49"/>
      <c r="O120" s="7"/>
      <c r="P120" s="50"/>
      <c r="Q120" s="51"/>
      <c r="R120" s="51"/>
      <c r="S120" s="48"/>
      <c r="T120" s="48"/>
      <c r="U120" s="48"/>
      <c r="V120" s="48"/>
      <c r="W120" s="48"/>
      <c r="X120" s="48"/>
      <c r="Y120" s="54" t="s">
        <v>92</v>
      </c>
      <c r="Z120" s="55" t="str">
        <f>IF(AND($M120="雇用", OR($R120="集中", $R120="期間内"),$N120&lt;&gt;"その他"),"担当開始日要追記",_xlfn.XLOOKUP($P120,プルダウン用!$S$3:$S$12,プルダウン用!T$3:T$12,"",0))</f>
        <v/>
      </c>
      <c r="AA120" s="55" t="str">
        <f>IF(AND($M120="雇用", OR($R120="集中", $R120="期間内"),$N120&lt;&gt;"その他"),"担当終了日要追記",_xlfn.XLOOKUP($P120,プルダウン用!$S$3:$S$12,プルダウン用!U$3:U$12,"",0))</f>
        <v/>
      </c>
      <c r="AB120" s="49"/>
      <c r="AC120" s="49"/>
      <c r="AD120" s="7"/>
      <c r="AE120" s="7"/>
      <c r="AF120" s="49"/>
      <c r="AG120" s="49"/>
      <c r="AH120" s="56" t="str">
        <f>_xlfn.XLOOKUP($AG120,プルダウン用!$AC$3:$AC$10,プルダウン用!AD$3:AD$10,"",0)</f>
        <v/>
      </c>
      <c r="AI120" s="56" t="str">
        <f>_xlfn.XLOOKUP($AG120,プルダウン用!$AC$3:$AC$10,プルダウン用!AE$3:AE$10,"",0)</f>
        <v/>
      </c>
      <c r="AJ120" s="57" t="str">
        <f>_xlfn.XLOOKUP($AG120,プルダウン用!$AC$3:$AC$10,プルダウン用!AF$3:AF$10,"",0)</f>
        <v/>
      </c>
      <c r="AK120" s="63"/>
      <c r="AL120" s="53"/>
      <c r="AM120" s="49"/>
      <c r="AN120" s="69" t="str">
        <f>IF($AM120="謝金経費に同じ",_xlfn.XLOOKUP(AG120,プルダウン用!$AQ$3:$AQ$12,プルダウン用!$AR$3:$AR$12,"",0),_xlfn.XLOOKUP($AM120,プルダウン用!$AH$3:$AH$5,プルダウン用!$AI$3:$AI$5,""))</f>
        <v/>
      </c>
      <c r="AO120" s="56" t="str">
        <f>IF($AN120="学内非常勤講師",_xlfn.XLOOKUP($N120,プルダウン用!$AW$3:$AW$7,プルダウン用!AX$3:AX$7,"",0),_xlfn.XLOOKUP($AN120,プルダウン用!$AQ$3:$AQ$12,プルダウン用!AS$3:AS$12,"",0))</f>
        <v/>
      </c>
      <c r="AP120" s="56" t="str">
        <f>IF($AN120="学内非常勤講師",_xlfn.XLOOKUP($N120,プルダウン用!$AW$3:$AW$7,プルダウン用!AY$3:AY$7,"",0),_xlfn.XLOOKUP($AN120,プルダウン用!$AQ$3:$AQ$12,プルダウン用!AT$3:AT$12,"",0))</f>
        <v/>
      </c>
      <c r="AQ120" s="56" t="str">
        <f>IF($AN120="学内非常勤講師",_xlfn.XLOOKUP($N120,プルダウン用!$AW$3:$AW$7,プルダウン用!AZ$3:AZ$7,"",0),_xlfn.XLOOKUP($AN120,プルダウン用!$AQ$3:$AQ$12,プルダウン用!AU$3:AU$12,"",0))</f>
        <v/>
      </c>
      <c r="AR120" s="79"/>
    </row>
    <row r="121" spans="2:44" ht="23.25" customHeight="1" x14ac:dyDescent="0.15">
      <c r="B121" s="54" t="str">
        <f t="shared" si="1"/>
        <v/>
      </c>
      <c r="C121" s="64"/>
      <c r="D121" s="64"/>
      <c r="E121" s="52"/>
      <c r="F121" s="52"/>
      <c r="G121" s="52"/>
      <c r="H121" s="53"/>
      <c r="I121" s="51"/>
      <c r="J121" s="7"/>
      <c r="K121" s="7"/>
      <c r="L121" s="52"/>
      <c r="M121" s="52"/>
      <c r="N121" s="49"/>
      <c r="O121" s="7"/>
      <c r="P121" s="50"/>
      <c r="Q121" s="51"/>
      <c r="R121" s="51"/>
      <c r="S121" s="48"/>
      <c r="T121" s="48"/>
      <c r="U121" s="48"/>
      <c r="V121" s="48"/>
      <c r="W121" s="48"/>
      <c r="X121" s="48"/>
      <c r="Y121" s="54" t="s">
        <v>92</v>
      </c>
      <c r="Z121" s="55" t="str">
        <f>IF(AND($M121="雇用", OR($R121="集中", $R121="期間内"),$N121&lt;&gt;"その他"),"担当開始日要追記",_xlfn.XLOOKUP($P121,プルダウン用!$S$3:$S$12,プルダウン用!T$3:T$12,"",0))</f>
        <v/>
      </c>
      <c r="AA121" s="55" t="str">
        <f>IF(AND($M121="雇用", OR($R121="集中", $R121="期間内"),$N121&lt;&gt;"その他"),"担当終了日要追記",_xlfn.XLOOKUP($P121,プルダウン用!$S$3:$S$12,プルダウン用!U$3:U$12,"",0))</f>
        <v/>
      </c>
      <c r="AB121" s="49"/>
      <c r="AC121" s="49"/>
      <c r="AD121" s="7"/>
      <c r="AE121" s="7"/>
      <c r="AF121" s="49"/>
      <c r="AG121" s="49"/>
      <c r="AH121" s="56" t="str">
        <f>_xlfn.XLOOKUP($AG121,プルダウン用!$AC$3:$AC$10,プルダウン用!AD$3:AD$10,"",0)</f>
        <v/>
      </c>
      <c r="AI121" s="56" t="str">
        <f>_xlfn.XLOOKUP($AG121,プルダウン用!$AC$3:$AC$10,プルダウン用!AE$3:AE$10,"",0)</f>
        <v/>
      </c>
      <c r="AJ121" s="57" t="str">
        <f>_xlfn.XLOOKUP($AG121,プルダウン用!$AC$3:$AC$10,プルダウン用!AF$3:AF$10,"",0)</f>
        <v/>
      </c>
      <c r="AK121" s="63"/>
      <c r="AL121" s="53"/>
      <c r="AM121" s="49"/>
      <c r="AN121" s="69" t="str">
        <f>IF($AM121="謝金経費に同じ",_xlfn.XLOOKUP(AG121,プルダウン用!$AQ$3:$AQ$12,プルダウン用!$AR$3:$AR$12,"",0),_xlfn.XLOOKUP($AM121,プルダウン用!$AH$3:$AH$5,プルダウン用!$AI$3:$AI$5,""))</f>
        <v/>
      </c>
      <c r="AO121" s="56" t="str">
        <f>IF($AN121="学内非常勤講師",_xlfn.XLOOKUP($N121,プルダウン用!$AW$3:$AW$7,プルダウン用!AX$3:AX$7,"",0),_xlfn.XLOOKUP($AN121,プルダウン用!$AQ$3:$AQ$12,プルダウン用!AS$3:AS$12,"",0))</f>
        <v/>
      </c>
      <c r="AP121" s="56" t="str">
        <f>IF($AN121="学内非常勤講師",_xlfn.XLOOKUP($N121,プルダウン用!$AW$3:$AW$7,プルダウン用!AY$3:AY$7,"",0),_xlfn.XLOOKUP($AN121,プルダウン用!$AQ$3:$AQ$12,プルダウン用!AT$3:AT$12,"",0))</f>
        <v/>
      </c>
      <c r="AQ121" s="56" t="str">
        <f>IF($AN121="学内非常勤講師",_xlfn.XLOOKUP($N121,プルダウン用!$AW$3:$AW$7,プルダウン用!AZ$3:AZ$7,"",0),_xlfn.XLOOKUP($AN121,プルダウン用!$AQ$3:$AQ$12,プルダウン用!AU$3:AU$12,"",0))</f>
        <v/>
      </c>
      <c r="AR121" s="79"/>
    </row>
    <row r="122" spans="2:44" ht="23.25" customHeight="1" x14ac:dyDescent="0.15">
      <c r="B122" s="54" t="str">
        <f t="shared" si="1"/>
        <v/>
      </c>
      <c r="C122" s="64"/>
      <c r="D122" s="64"/>
      <c r="E122" s="52"/>
      <c r="F122" s="52"/>
      <c r="G122" s="52"/>
      <c r="H122" s="53"/>
      <c r="I122" s="51"/>
      <c r="J122" s="7"/>
      <c r="K122" s="7"/>
      <c r="L122" s="52"/>
      <c r="M122" s="52"/>
      <c r="N122" s="49"/>
      <c r="O122" s="7"/>
      <c r="P122" s="50"/>
      <c r="Q122" s="51"/>
      <c r="R122" s="51"/>
      <c r="S122" s="48"/>
      <c r="T122" s="48"/>
      <c r="U122" s="48"/>
      <c r="V122" s="48"/>
      <c r="W122" s="48"/>
      <c r="X122" s="48"/>
      <c r="Y122" s="54" t="s">
        <v>92</v>
      </c>
      <c r="Z122" s="55" t="str">
        <f>IF(AND($M122="雇用", OR($R122="集中", $R122="期間内"),$N122&lt;&gt;"その他"),"担当開始日要追記",_xlfn.XLOOKUP($P122,プルダウン用!$S$3:$S$12,プルダウン用!T$3:T$12,"",0))</f>
        <v/>
      </c>
      <c r="AA122" s="55" t="str">
        <f>IF(AND($M122="雇用", OR($R122="集中", $R122="期間内"),$N122&lt;&gt;"その他"),"担当終了日要追記",_xlfn.XLOOKUP($P122,プルダウン用!$S$3:$S$12,プルダウン用!U$3:U$12,"",0))</f>
        <v/>
      </c>
      <c r="AB122" s="49"/>
      <c r="AC122" s="49"/>
      <c r="AD122" s="7"/>
      <c r="AE122" s="7"/>
      <c r="AF122" s="49"/>
      <c r="AG122" s="49"/>
      <c r="AH122" s="56" t="str">
        <f>_xlfn.XLOOKUP($AG122,プルダウン用!$AC$3:$AC$10,プルダウン用!AD$3:AD$10,"",0)</f>
        <v/>
      </c>
      <c r="AI122" s="56" t="str">
        <f>_xlfn.XLOOKUP($AG122,プルダウン用!$AC$3:$AC$10,プルダウン用!AE$3:AE$10,"",0)</f>
        <v/>
      </c>
      <c r="AJ122" s="57" t="str">
        <f>_xlfn.XLOOKUP($AG122,プルダウン用!$AC$3:$AC$10,プルダウン用!AF$3:AF$10,"",0)</f>
        <v/>
      </c>
      <c r="AK122" s="63"/>
      <c r="AL122" s="53"/>
      <c r="AM122" s="49"/>
      <c r="AN122" s="69" t="str">
        <f>IF($AM122="謝金経費に同じ",_xlfn.XLOOKUP(AG122,プルダウン用!$AQ$3:$AQ$12,プルダウン用!$AR$3:$AR$12,"",0),_xlfn.XLOOKUP($AM122,プルダウン用!$AH$3:$AH$5,プルダウン用!$AI$3:$AI$5,""))</f>
        <v/>
      </c>
      <c r="AO122" s="56" t="str">
        <f>IF($AN122="学内非常勤講師",_xlfn.XLOOKUP($N122,プルダウン用!$AW$3:$AW$7,プルダウン用!AX$3:AX$7,"",0),_xlfn.XLOOKUP($AN122,プルダウン用!$AQ$3:$AQ$12,プルダウン用!AS$3:AS$12,"",0))</f>
        <v/>
      </c>
      <c r="AP122" s="56" t="str">
        <f>IF($AN122="学内非常勤講師",_xlfn.XLOOKUP($N122,プルダウン用!$AW$3:$AW$7,プルダウン用!AY$3:AY$7,"",0),_xlfn.XLOOKUP($AN122,プルダウン用!$AQ$3:$AQ$12,プルダウン用!AT$3:AT$12,"",0))</f>
        <v/>
      </c>
      <c r="AQ122" s="56" t="str">
        <f>IF($AN122="学内非常勤講師",_xlfn.XLOOKUP($N122,プルダウン用!$AW$3:$AW$7,プルダウン用!AZ$3:AZ$7,"",0),_xlfn.XLOOKUP($AN122,プルダウン用!$AQ$3:$AQ$12,プルダウン用!AU$3:AU$12,"",0))</f>
        <v/>
      </c>
      <c r="AR122" s="79"/>
    </row>
    <row r="123" spans="2:44" ht="23.25" customHeight="1" x14ac:dyDescent="0.15">
      <c r="B123" s="54" t="str">
        <f t="shared" si="1"/>
        <v/>
      </c>
      <c r="C123" s="64"/>
      <c r="D123" s="64"/>
      <c r="E123" s="52"/>
      <c r="F123" s="52"/>
      <c r="G123" s="52"/>
      <c r="H123" s="53"/>
      <c r="I123" s="51"/>
      <c r="J123" s="7"/>
      <c r="K123" s="7"/>
      <c r="L123" s="52"/>
      <c r="M123" s="52"/>
      <c r="N123" s="49"/>
      <c r="O123" s="7"/>
      <c r="P123" s="50"/>
      <c r="Q123" s="51"/>
      <c r="R123" s="51"/>
      <c r="S123" s="48"/>
      <c r="T123" s="48"/>
      <c r="U123" s="48"/>
      <c r="V123" s="48"/>
      <c r="W123" s="48"/>
      <c r="X123" s="48"/>
      <c r="Y123" s="54" t="s">
        <v>92</v>
      </c>
      <c r="Z123" s="55" t="str">
        <f>IF(AND($M123="雇用", OR($R123="集中", $R123="期間内"),$N123&lt;&gt;"その他"),"担当開始日要追記",_xlfn.XLOOKUP($P123,プルダウン用!$S$3:$S$12,プルダウン用!T$3:T$12,"",0))</f>
        <v/>
      </c>
      <c r="AA123" s="55" t="str">
        <f>IF(AND($M123="雇用", OR($R123="集中", $R123="期間内"),$N123&lt;&gt;"その他"),"担当終了日要追記",_xlfn.XLOOKUP($P123,プルダウン用!$S$3:$S$12,プルダウン用!U$3:U$12,"",0))</f>
        <v/>
      </c>
      <c r="AB123" s="49"/>
      <c r="AC123" s="49"/>
      <c r="AD123" s="7"/>
      <c r="AE123" s="7"/>
      <c r="AF123" s="49"/>
      <c r="AG123" s="49"/>
      <c r="AH123" s="56" t="str">
        <f>_xlfn.XLOOKUP($AG123,プルダウン用!$AC$3:$AC$10,プルダウン用!AD$3:AD$10,"",0)</f>
        <v/>
      </c>
      <c r="AI123" s="56" t="str">
        <f>_xlfn.XLOOKUP($AG123,プルダウン用!$AC$3:$AC$10,プルダウン用!AE$3:AE$10,"",0)</f>
        <v/>
      </c>
      <c r="AJ123" s="57" t="str">
        <f>_xlfn.XLOOKUP($AG123,プルダウン用!$AC$3:$AC$10,プルダウン用!AF$3:AF$10,"",0)</f>
        <v/>
      </c>
      <c r="AK123" s="63"/>
      <c r="AL123" s="53"/>
      <c r="AM123" s="49"/>
      <c r="AN123" s="69" t="str">
        <f>IF($AM123="謝金経費に同じ",_xlfn.XLOOKUP(AG123,プルダウン用!$AQ$3:$AQ$12,プルダウン用!$AR$3:$AR$12,"",0),_xlfn.XLOOKUP($AM123,プルダウン用!$AH$3:$AH$5,プルダウン用!$AI$3:$AI$5,""))</f>
        <v/>
      </c>
      <c r="AO123" s="56" t="str">
        <f>IF($AN123="学内非常勤講師",_xlfn.XLOOKUP($N123,プルダウン用!$AW$3:$AW$7,プルダウン用!AX$3:AX$7,"",0),_xlfn.XLOOKUP($AN123,プルダウン用!$AQ$3:$AQ$12,プルダウン用!AS$3:AS$12,"",0))</f>
        <v/>
      </c>
      <c r="AP123" s="56" t="str">
        <f>IF($AN123="学内非常勤講師",_xlfn.XLOOKUP($N123,プルダウン用!$AW$3:$AW$7,プルダウン用!AY$3:AY$7,"",0),_xlfn.XLOOKUP($AN123,プルダウン用!$AQ$3:$AQ$12,プルダウン用!AT$3:AT$12,"",0))</f>
        <v/>
      </c>
      <c r="AQ123" s="56" t="str">
        <f>IF($AN123="学内非常勤講師",_xlfn.XLOOKUP($N123,プルダウン用!$AW$3:$AW$7,プルダウン用!AZ$3:AZ$7,"",0),_xlfn.XLOOKUP($AN123,プルダウン用!$AQ$3:$AQ$12,プルダウン用!AU$3:AU$12,"",0))</f>
        <v/>
      </c>
      <c r="AR123" s="79"/>
    </row>
    <row r="124" spans="2:44" ht="23.25" customHeight="1" x14ac:dyDescent="0.15">
      <c r="B124" s="54" t="str">
        <f t="shared" si="1"/>
        <v/>
      </c>
      <c r="C124" s="64"/>
      <c r="D124" s="64"/>
      <c r="E124" s="52"/>
      <c r="F124" s="52"/>
      <c r="G124" s="52"/>
      <c r="H124" s="53"/>
      <c r="I124" s="51"/>
      <c r="J124" s="7"/>
      <c r="K124" s="7"/>
      <c r="L124" s="52"/>
      <c r="M124" s="52"/>
      <c r="N124" s="49"/>
      <c r="O124" s="7"/>
      <c r="P124" s="50"/>
      <c r="Q124" s="51"/>
      <c r="R124" s="51"/>
      <c r="S124" s="48"/>
      <c r="T124" s="48"/>
      <c r="U124" s="48"/>
      <c r="V124" s="48"/>
      <c r="W124" s="48"/>
      <c r="X124" s="48"/>
      <c r="Y124" s="54" t="s">
        <v>92</v>
      </c>
      <c r="Z124" s="55" t="str">
        <f>IF(AND($M124="雇用", OR($R124="集中", $R124="期間内"),$N124&lt;&gt;"その他"),"担当開始日要追記",_xlfn.XLOOKUP($P124,プルダウン用!$S$3:$S$12,プルダウン用!T$3:T$12,"",0))</f>
        <v/>
      </c>
      <c r="AA124" s="55" t="str">
        <f>IF(AND($M124="雇用", OR($R124="集中", $R124="期間内"),$N124&lt;&gt;"その他"),"担当終了日要追記",_xlfn.XLOOKUP($P124,プルダウン用!$S$3:$S$12,プルダウン用!U$3:U$12,"",0))</f>
        <v/>
      </c>
      <c r="AB124" s="49"/>
      <c r="AC124" s="49"/>
      <c r="AD124" s="7"/>
      <c r="AE124" s="7"/>
      <c r="AF124" s="49"/>
      <c r="AG124" s="49"/>
      <c r="AH124" s="56" t="str">
        <f>_xlfn.XLOOKUP($AG124,プルダウン用!$AC$3:$AC$10,プルダウン用!AD$3:AD$10,"",0)</f>
        <v/>
      </c>
      <c r="AI124" s="56" t="str">
        <f>_xlfn.XLOOKUP($AG124,プルダウン用!$AC$3:$AC$10,プルダウン用!AE$3:AE$10,"",0)</f>
        <v/>
      </c>
      <c r="AJ124" s="57" t="str">
        <f>_xlfn.XLOOKUP($AG124,プルダウン用!$AC$3:$AC$10,プルダウン用!AF$3:AF$10,"",0)</f>
        <v/>
      </c>
      <c r="AK124" s="63"/>
      <c r="AL124" s="53"/>
      <c r="AM124" s="49"/>
      <c r="AN124" s="69" t="str">
        <f>IF($AM124="謝金経費に同じ",_xlfn.XLOOKUP(AG124,プルダウン用!$AQ$3:$AQ$12,プルダウン用!$AR$3:$AR$12,"",0),_xlfn.XLOOKUP($AM124,プルダウン用!$AH$3:$AH$5,プルダウン用!$AI$3:$AI$5,""))</f>
        <v/>
      </c>
      <c r="AO124" s="56" t="str">
        <f>IF($AN124="学内非常勤講師",_xlfn.XLOOKUP($N124,プルダウン用!$AW$3:$AW$7,プルダウン用!AX$3:AX$7,"",0),_xlfn.XLOOKUP($AN124,プルダウン用!$AQ$3:$AQ$12,プルダウン用!AS$3:AS$12,"",0))</f>
        <v/>
      </c>
      <c r="AP124" s="56" t="str">
        <f>IF($AN124="学内非常勤講師",_xlfn.XLOOKUP($N124,プルダウン用!$AW$3:$AW$7,プルダウン用!AY$3:AY$7,"",0),_xlfn.XLOOKUP($AN124,プルダウン用!$AQ$3:$AQ$12,プルダウン用!AT$3:AT$12,"",0))</f>
        <v/>
      </c>
      <c r="AQ124" s="56" t="str">
        <f>IF($AN124="学内非常勤講師",_xlfn.XLOOKUP($N124,プルダウン用!$AW$3:$AW$7,プルダウン用!AZ$3:AZ$7,"",0),_xlfn.XLOOKUP($AN124,プルダウン用!$AQ$3:$AQ$12,プルダウン用!AU$3:AU$12,"",0))</f>
        <v/>
      </c>
      <c r="AR124" s="79"/>
    </row>
    <row r="125" spans="2:44" ht="23.25" customHeight="1" x14ac:dyDescent="0.15">
      <c r="B125" s="54" t="str">
        <f t="shared" si="1"/>
        <v/>
      </c>
      <c r="C125" s="64"/>
      <c r="D125" s="64"/>
      <c r="E125" s="52"/>
      <c r="F125" s="52"/>
      <c r="G125" s="52"/>
      <c r="H125" s="53"/>
      <c r="I125" s="51"/>
      <c r="J125" s="7"/>
      <c r="K125" s="7"/>
      <c r="L125" s="52"/>
      <c r="M125" s="52"/>
      <c r="N125" s="49"/>
      <c r="O125" s="7"/>
      <c r="P125" s="50"/>
      <c r="Q125" s="51"/>
      <c r="R125" s="51"/>
      <c r="S125" s="48"/>
      <c r="T125" s="48"/>
      <c r="U125" s="48"/>
      <c r="V125" s="48"/>
      <c r="W125" s="48"/>
      <c r="X125" s="48"/>
      <c r="Y125" s="54" t="s">
        <v>92</v>
      </c>
      <c r="Z125" s="55" t="str">
        <f>IF(AND($M125="雇用", OR($R125="集中", $R125="期間内"),$N125&lt;&gt;"その他"),"担当開始日要追記",_xlfn.XLOOKUP($P125,プルダウン用!$S$3:$S$12,プルダウン用!T$3:T$12,"",0))</f>
        <v/>
      </c>
      <c r="AA125" s="55" t="str">
        <f>IF(AND($M125="雇用", OR($R125="集中", $R125="期間内"),$N125&lt;&gt;"その他"),"担当終了日要追記",_xlfn.XLOOKUP($P125,プルダウン用!$S$3:$S$12,プルダウン用!U$3:U$12,"",0))</f>
        <v/>
      </c>
      <c r="AB125" s="49"/>
      <c r="AC125" s="49"/>
      <c r="AD125" s="7"/>
      <c r="AE125" s="7"/>
      <c r="AF125" s="49"/>
      <c r="AG125" s="49"/>
      <c r="AH125" s="56" t="str">
        <f>_xlfn.XLOOKUP($AG125,プルダウン用!$AC$3:$AC$10,プルダウン用!AD$3:AD$10,"",0)</f>
        <v/>
      </c>
      <c r="AI125" s="56" t="str">
        <f>_xlfn.XLOOKUP($AG125,プルダウン用!$AC$3:$AC$10,プルダウン用!AE$3:AE$10,"",0)</f>
        <v/>
      </c>
      <c r="AJ125" s="57" t="str">
        <f>_xlfn.XLOOKUP($AG125,プルダウン用!$AC$3:$AC$10,プルダウン用!AF$3:AF$10,"",0)</f>
        <v/>
      </c>
      <c r="AK125" s="63"/>
      <c r="AL125" s="53"/>
      <c r="AM125" s="49"/>
      <c r="AN125" s="69" t="str">
        <f>IF($AM125="謝金経費に同じ",_xlfn.XLOOKUP(AG125,プルダウン用!$AQ$3:$AQ$12,プルダウン用!$AR$3:$AR$12,"",0),_xlfn.XLOOKUP($AM125,プルダウン用!$AH$3:$AH$5,プルダウン用!$AI$3:$AI$5,""))</f>
        <v/>
      </c>
      <c r="AO125" s="56" t="str">
        <f>IF($AN125="学内非常勤講師",_xlfn.XLOOKUP($N125,プルダウン用!$AW$3:$AW$7,プルダウン用!AX$3:AX$7,"",0),_xlfn.XLOOKUP($AN125,プルダウン用!$AQ$3:$AQ$12,プルダウン用!AS$3:AS$12,"",0))</f>
        <v/>
      </c>
      <c r="AP125" s="56" t="str">
        <f>IF($AN125="学内非常勤講師",_xlfn.XLOOKUP($N125,プルダウン用!$AW$3:$AW$7,プルダウン用!AY$3:AY$7,"",0),_xlfn.XLOOKUP($AN125,プルダウン用!$AQ$3:$AQ$12,プルダウン用!AT$3:AT$12,"",0))</f>
        <v/>
      </c>
      <c r="AQ125" s="56" t="str">
        <f>IF($AN125="学内非常勤講師",_xlfn.XLOOKUP($N125,プルダウン用!$AW$3:$AW$7,プルダウン用!AZ$3:AZ$7,"",0),_xlfn.XLOOKUP($AN125,プルダウン用!$AQ$3:$AQ$12,プルダウン用!AU$3:AU$12,"",0))</f>
        <v/>
      </c>
      <c r="AR125" s="79"/>
    </row>
    <row r="126" spans="2:44" ht="23.25" customHeight="1" x14ac:dyDescent="0.15">
      <c r="B126" s="54" t="str">
        <f t="shared" si="1"/>
        <v/>
      </c>
      <c r="C126" s="64"/>
      <c r="D126" s="64"/>
      <c r="E126" s="52"/>
      <c r="F126" s="52"/>
      <c r="G126" s="52"/>
      <c r="H126" s="53"/>
      <c r="I126" s="51"/>
      <c r="J126" s="7"/>
      <c r="K126" s="7"/>
      <c r="L126" s="52"/>
      <c r="M126" s="52"/>
      <c r="N126" s="49"/>
      <c r="O126" s="7"/>
      <c r="P126" s="50"/>
      <c r="Q126" s="51"/>
      <c r="R126" s="51"/>
      <c r="S126" s="48"/>
      <c r="T126" s="48"/>
      <c r="U126" s="48"/>
      <c r="V126" s="48"/>
      <c r="W126" s="48"/>
      <c r="X126" s="48"/>
      <c r="Y126" s="54" t="s">
        <v>92</v>
      </c>
      <c r="Z126" s="55" t="str">
        <f>IF(AND($M126="雇用", OR($R126="集中", $R126="期間内"),$N126&lt;&gt;"その他"),"担当開始日要追記",_xlfn.XLOOKUP($P126,プルダウン用!$S$3:$S$12,プルダウン用!T$3:T$12,"",0))</f>
        <v/>
      </c>
      <c r="AA126" s="55" t="str">
        <f>IF(AND($M126="雇用", OR($R126="集中", $R126="期間内"),$N126&lt;&gt;"その他"),"担当終了日要追記",_xlfn.XLOOKUP($P126,プルダウン用!$S$3:$S$12,プルダウン用!U$3:U$12,"",0))</f>
        <v/>
      </c>
      <c r="AB126" s="49"/>
      <c r="AC126" s="49"/>
      <c r="AD126" s="7"/>
      <c r="AE126" s="7"/>
      <c r="AF126" s="49"/>
      <c r="AG126" s="49"/>
      <c r="AH126" s="56" t="str">
        <f>_xlfn.XLOOKUP($AG126,プルダウン用!$AC$3:$AC$10,プルダウン用!AD$3:AD$10,"",0)</f>
        <v/>
      </c>
      <c r="AI126" s="56" t="str">
        <f>_xlfn.XLOOKUP($AG126,プルダウン用!$AC$3:$AC$10,プルダウン用!AE$3:AE$10,"",0)</f>
        <v/>
      </c>
      <c r="AJ126" s="57" t="str">
        <f>_xlfn.XLOOKUP($AG126,プルダウン用!$AC$3:$AC$10,プルダウン用!AF$3:AF$10,"",0)</f>
        <v/>
      </c>
      <c r="AK126" s="63"/>
      <c r="AL126" s="53"/>
      <c r="AM126" s="49"/>
      <c r="AN126" s="69" t="str">
        <f>IF($AM126="謝金経費に同じ",_xlfn.XLOOKUP(AG126,プルダウン用!$AQ$3:$AQ$12,プルダウン用!$AR$3:$AR$12,"",0),_xlfn.XLOOKUP($AM126,プルダウン用!$AH$3:$AH$5,プルダウン用!$AI$3:$AI$5,""))</f>
        <v/>
      </c>
      <c r="AO126" s="56" t="str">
        <f>IF($AN126="学内非常勤講師",_xlfn.XLOOKUP($N126,プルダウン用!$AW$3:$AW$7,プルダウン用!AX$3:AX$7,"",0),_xlfn.XLOOKUP($AN126,プルダウン用!$AQ$3:$AQ$12,プルダウン用!AS$3:AS$12,"",0))</f>
        <v/>
      </c>
      <c r="AP126" s="56" t="str">
        <f>IF($AN126="学内非常勤講師",_xlfn.XLOOKUP($N126,プルダウン用!$AW$3:$AW$7,プルダウン用!AY$3:AY$7,"",0),_xlfn.XLOOKUP($AN126,プルダウン用!$AQ$3:$AQ$12,プルダウン用!AT$3:AT$12,"",0))</f>
        <v/>
      </c>
      <c r="AQ126" s="56" t="str">
        <f>IF($AN126="学内非常勤講師",_xlfn.XLOOKUP($N126,プルダウン用!$AW$3:$AW$7,プルダウン用!AZ$3:AZ$7,"",0),_xlfn.XLOOKUP($AN126,プルダウン用!$AQ$3:$AQ$12,プルダウン用!AU$3:AU$12,"",0))</f>
        <v/>
      </c>
      <c r="AR126" s="79"/>
    </row>
    <row r="127" spans="2:44" ht="23.25" customHeight="1" x14ac:dyDescent="0.15">
      <c r="B127" s="54" t="str">
        <f t="shared" si="1"/>
        <v/>
      </c>
      <c r="C127" s="64"/>
      <c r="D127" s="64"/>
      <c r="E127" s="52"/>
      <c r="F127" s="52"/>
      <c r="G127" s="52"/>
      <c r="H127" s="53"/>
      <c r="I127" s="51"/>
      <c r="J127" s="7"/>
      <c r="K127" s="7"/>
      <c r="L127" s="52"/>
      <c r="M127" s="52"/>
      <c r="N127" s="49"/>
      <c r="O127" s="7"/>
      <c r="P127" s="50"/>
      <c r="Q127" s="51"/>
      <c r="R127" s="51"/>
      <c r="S127" s="48"/>
      <c r="T127" s="48"/>
      <c r="U127" s="48"/>
      <c r="V127" s="48"/>
      <c r="W127" s="48"/>
      <c r="X127" s="48"/>
      <c r="Y127" s="54" t="s">
        <v>92</v>
      </c>
      <c r="Z127" s="55" t="str">
        <f>IF(AND($M127="雇用", OR($R127="集中", $R127="期間内"),$N127&lt;&gt;"その他"),"担当開始日要追記",_xlfn.XLOOKUP($P127,プルダウン用!$S$3:$S$12,プルダウン用!T$3:T$12,"",0))</f>
        <v/>
      </c>
      <c r="AA127" s="55" t="str">
        <f>IF(AND($M127="雇用", OR($R127="集中", $R127="期間内"),$N127&lt;&gt;"その他"),"担当終了日要追記",_xlfn.XLOOKUP($P127,プルダウン用!$S$3:$S$12,プルダウン用!U$3:U$12,"",0))</f>
        <v/>
      </c>
      <c r="AB127" s="49"/>
      <c r="AC127" s="49"/>
      <c r="AD127" s="7"/>
      <c r="AE127" s="7"/>
      <c r="AF127" s="49"/>
      <c r="AG127" s="49"/>
      <c r="AH127" s="56" t="str">
        <f>_xlfn.XLOOKUP($AG127,プルダウン用!$AC$3:$AC$10,プルダウン用!AD$3:AD$10,"",0)</f>
        <v/>
      </c>
      <c r="AI127" s="56" t="str">
        <f>_xlfn.XLOOKUP($AG127,プルダウン用!$AC$3:$AC$10,プルダウン用!AE$3:AE$10,"",0)</f>
        <v/>
      </c>
      <c r="AJ127" s="57" t="str">
        <f>_xlfn.XLOOKUP($AG127,プルダウン用!$AC$3:$AC$10,プルダウン用!AF$3:AF$10,"",0)</f>
        <v/>
      </c>
      <c r="AK127" s="63"/>
      <c r="AL127" s="53"/>
      <c r="AM127" s="49"/>
      <c r="AN127" s="69" t="str">
        <f>IF($AM127="謝金経費に同じ",_xlfn.XLOOKUP(AG127,プルダウン用!$AQ$3:$AQ$12,プルダウン用!$AR$3:$AR$12,"",0),_xlfn.XLOOKUP($AM127,プルダウン用!$AH$3:$AH$5,プルダウン用!$AI$3:$AI$5,""))</f>
        <v/>
      </c>
      <c r="AO127" s="56" t="str">
        <f>IF($AN127="学内非常勤講師",_xlfn.XLOOKUP($N127,プルダウン用!$AW$3:$AW$7,プルダウン用!AX$3:AX$7,"",0),_xlfn.XLOOKUP($AN127,プルダウン用!$AQ$3:$AQ$12,プルダウン用!AS$3:AS$12,"",0))</f>
        <v/>
      </c>
      <c r="AP127" s="56" t="str">
        <f>IF($AN127="学内非常勤講師",_xlfn.XLOOKUP($N127,プルダウン用!$AW$3:$AW$7,プルダウン用!AY$3:AY$7,"",0),_xlfn.XLOOKUP($AN127,プルダウン用!$AQ$3:$AQ$12,プルダウン用!AT$3:AT$12,"",0))</f>
        <v/>
      </c>
      <c r="AQ127" s="56" t="str">
        <f>IF($AN127="学内非常勤講師",_xlfn.XLOOKUP($N127,プルダウン用!$AW$3:$AW$7,プルダウン用!AZ$3:AZ$7,"",0),_xlfn.XLOOKUP($AN127,プルダウン用!$AQ$3:$AQ$12,プルダウン用!AU$3:AU$12,"",0))</f>
        <v/>
      </c>
      <c r="AR127" s="79"/>
    </row>
    <row r="128" spans="2:44" ht="23.25" customHeight="1" x14ac:dyDescent="0.15">
      <c r="B128" s="54" t="str">
        <f t="shared" si="1"/>
        <v/>
      </c>
      <c r="C128" s="64"/>
      <c r="D128" s="64"/>
      <c r="E128" s="52"/>
      <c r="F128" s="52"/>
      <c r="G128" s="52"/>
      <c r="H128" s="53"/>
      <c r="I128" s="51"/>
      <c r="J128" s="7"/>
      <c r="K128" s="7"/>
      <c r="L128" s="52"/>
      <c r="M128" s="52"/>
      <c r="N128" s="49"/>
      <c r="O128" s="7"/>
      <c r="P128" s="50"/>
      <c r="Q128" s="51"/>
      <c r="R128" s="51"/>
      <c r="S128" s="48"/>
      <c r="T128" s="48"/>
      <c r="U128" s="48"/>
      <c r="V128" s="48"/>
      <c r="W128" s="48"/>
      <c r="X128" s="48"/>
      <c r="Y128" s="54" t="s">
        <v>92</v>
      </c>
      <c r="Z128" s="55" t="str">
        <f>IF(AND($M128="雇用", OR($R128="集中", $R128="期間内"),$N128&lt;&gt;"その他"),"担当開始日要追記",_xlfn.XLOOKUP($P128,プルダウン用!$S$3:$S$12,プルダウン用!T$3:T$12,"",0))</f>
        <v/>
      </c>
      <c r="AA128" s="55" t="str">
        <f>IF(AND($M128="雇用", OR($R128="集中", $R128="期間内"),$N128&lt;&gt;"その他"),"担当終了日要追記",_xlfn.XLOOKUP($P128,プルダウン用!$S$3:$S$12,プルダウン用!U$3:U$12,"",0))</f>
        <v/>
      </c>
      <c r="AB128" s="49"/>
      <c r="AC128" s="49"/>
      <c r="AD128" s="7"/>
      <c r="AE128" s="7"/>
      <c r="AF128" s="49"/>
      <c r="AG128" s="49"/>
      <c r="AH128" s="56" t="str">
        <f>_xlfn.XLOOKUP($AG128,プルダウン用!$AC$3:$AC$10,プルダウン用!AD$3:AD$10,"",0)</f>
        <v/>
      </c>
      <c r="AI128" s="56" t="str">
        <f>_xlfn.XLOOKUP($AG128,プルダウン用!$AC$3:$AC$10,プルダウン用!AE$3:AE$10,"",0)</f>
        <v/>
      </c>
      <c r="AJ128" s="57" t="str">
        <f>_xlfn.XLOOKUP($AG128,プルダウン用!$AC$3:$AC$10,プルダウン用!AF$3:AF$10,"",0)</f>
        <v/>
      </c>
      <c r="AK128" s="63"/>
      <c r="AL128" s="53"/>
      <c r="AM128" s="49"/>
      <c r="AN128" s="69" t="str">
        <f>IF($AM128="謝金経費に同じ",_xlfn.XLOOKUP(AG128,プルダウン用!$AQ$3:$AQ$12,プルダウン用!$AR$3:$AR$12,"",0),_xlfn.XLOOKUP($AM128,プルダウン用!$AH$3:$AH$5,プルダウン用!$AI$3:$AI$5,""))</f>
        <v/>
      </c>
      <c r="AO128" s="56" t="str">
        <f>IF($AN128="学内非常勤講師",_xlfn.XLOOKUP($N128,プルダウン用!$AW$3:$AW$7,プルダウン用!AX$3:AX$7,"",0),_xlfn.XLOOKUP($AN128,プルダウン用!$AQ$3:$AQ$12,プルダウン用!AS$3:AS$12,"",0))</f>
        <v/>
      </c>
      <c r="AP128" s="56" t="str">
        <f>IF($AN128="学内非常勤講師",_xlfn.XLOOKUP($N128,プルダウン用!$AW$3:$AW$7,プルダウン用!AY$3:AY$7,"",0),_xlfn.XLOOKUP($AN128,プルダウン用!$AQ$3:$AQ$12,プルダウン用!AT$3:AT$12,"",0))</f>
        <v/>
      </c>
      <c r="AQ128" s="56" t="str">
        <f>IF($AN128="学内非常勤講師",_xlfn.XLOOKUP($N128,プルダウン用!$AW$3:$AW$7,プルダウン用!AZ$3:AZ$7,"",0),_xlfn.XLOOKUP($AN128,プルダウン用!$AQ$3:$AQ$12,プルダウン用!AU$3:AU$12,"",0))</f>
        <v/>
      </c>
      <c r="AR128" s="79"/>
    </row>
    <row r="129" spans="2:44" ht="23.25" customHeight="1" x14ac:dyDescent="0.15">
      <c r="B129" s="54" t="str">
        <f t="shared" si="1"/>
        <v/>
      </c>
      <c r="C129" s="64"/>
      <c r="D129" s="64"/>
      <c r="E129" s="52"/>
      <c r="F129" s="52"/>
      <c r="G129" s="52"/>
      <c r="H129" s="53"/>
      <c r="I129" s="51"/>
      <c r="J129" s="7"/>
      <c r="K129" s="7"/>
      <c r="L129" s="52"/>
      <c r="M129" s="52"/>
      <c r="N129" s="49"/>
      <c r="O129" s="7"/>
      <c r="P129" s="50"/>
      <c r="Q129" s="51"/>
      <c r="R129" s="51"/>
      <c r="S129" s="48"/>
      <c r="T129" s="48"/>
      <c r="U129" s="48"/>
      <c r="V129" s="48"/>
      <c r="W129" s="48"/>
      <c r="X129" s="48"/>
      <c r="Y129" s="54" t="s">
        <v>92</v>
      </c>
      <c r="Z129" s="55" t="str">
        <f>IF(AND($M129="雇用", OR($R129="集中", $R129="期間内"),$N129&lt;&gt;"その他"),"担当開始日要追記",_xlfn.XLOOKUP($P129,プルダウン用!$S$3:$S$12,プルダウン用!T$3:T$12,"",0))</f>
        <v/>
      </c>
      <c r="AA129" s="55" t="str">
        <f>IF(AND($M129="雇用", OR($R129="集中", $R129="期間内"),$N129&lt;&gt;"その他"),"担当終了日要追記",_xlfn.XLOOKUP($P129,プルダウン用!$S$3:$S$12,プルダウン用!U$3:U$12,"",0))</f>
        <v/>
      </c>
      <c r="AB129" s="49"/>
      <c r="AC129" s="49"/>
      <c r="AD129" s="7"/>
      <c r="AE129" s="7"/>
      <c r="AF129" s="49"/>
      <c r="AG129" s="49"/>
      <c r="AH129" s="56" t="str">
        <f>_xlfn.XLOOKUP($AG129,プルダウン用!$AC$3:$AC$10,プルダウン用!AD$3:AD$10,"",0)</f>
        <v/>
      </c>
      <c r="AI129" s="56" t="str">
        <f>_xlfn.XLOOKUP($AG129,プルダウン用!$AC$3:$AC$10,プルダウン用!AE$3:AE$10,"",0)</f>
        <v/>
      </c>
      <c r="AJ129" s="57" t="str">
        <f>_xlfn.XLOOKUP($AG129,プルダウン用!$AC$3:$AC$10,プルダウン用!AF$3:AF$10,"",0)</f>
        <v/>
      </c>
      <c r="AK129" s="63"/>
      <c r="AL129" s="53"/>
      <c r="AM129" s="49"/>
      <c r="AN129" s="69" t="str">
        <f>IF($AM129="謝金経費に同じ",_xlfn.XLOOKUP(AG129,プルダウン用!$AQ$3:$AQ$12,プルダウン用!$AR$3:$AR$12,"",0),_xlfn.XLOOKUP($AM129,プルダウン用!$AH$3:$AH$5,プルダウン用!$AI$3:$AI$5,""))</f>
        <v/>
      </c>
      <c r="AO129" s="56" t="str">
        <f>IF($AN129="学内非常勤講師",_xlfn.XLOOKUP($N129,プルダウン用!$AW$3:$AW$7,プルダウン用!AX$3:AX$7,"",0),_xlfn.XLOOKUP($AN129,プルダウン用!$AQ$3:$AQ$12,プルダウン用!AS$3:AS$12,"",0))</f>
        <v/>
      </c>
      <c r="AP129" s="56" t="str">
        <f>IF($AN129="学内非常勤講師",_xlfn.XLOOKUP($N129,プルダウン用!$AW$3:$AW$7,プルダウン用!AY$3:AY$7,"",0),_xlfn.XLOOKUP($AN129,プルダウン用!$AQ$3:$AQ$12,プルダウン用!AT$3:AT$12,"",0))</f>
        <v/>
      </c>
      <c r="AQ129" s="56" t="str">
        <f>IF($AN129="学内非常勤講師",_xlfn.XLOOKUP($N129,プルダウン用!$AW$3:$AW$7,プルダウン用!AZ$3:AZ$7,"",0),_xlfn.XLOOKUP($AN129,プルダウン用!$AQ$3:$AQ$12,プルダウン用!AU$3:AU$12,"",0))</f>
        <v/>
      </c>
      <c r="AR129" s="79"/>
    </row>
    <row r="130" spans="2:44" ht="23.25" customHeight="1" x14ac:dyDescent="0.15">
      <c r="B130" s="54" t="str">
        <f t="shared" si="1"/>
        <v/>
      </c>
      <c r="C130" s="64"/>
      <c r="D130" s="64"/>
      <c r="E130" s="52"/>
      <c r="F130" s="52"/>
      <c r="G130" s="52"/>
      <c r="H130" s="53"/>
      <c r="I130" s="51"/>
      <c r="J130" s="7"/>
      <c r="K130" s="7"/>
      <c r="L130" s="52"/>
      <c r="M130" s="52"/>
      <c r="N130" s="49"/>
      <c r="O130" s="7"/>
      <c r="P130" s="50"/>
      <c r="Q130" s="51"/>
      <c r="R130" s="51"/>
      <c r="S130" s="48"/>
      <c r="T130" s="48"/>
      <c r="U130" s="48"/>
      <c r="V130" s="48"/>
      <c r="W130" s="48"/>
      <c r="X130" s="48"/>
      <c r="Y130" s="54" t="s">
        <v>92</v>
      </c>
      <c r="Z130" s="55" t="str">
        <f>IF(AND($M130="雇用", OR($R130="集中", $R130="期間内"),$N130&lt;&gt;"その他"),"担当開始日要追記",_xlfn.XLOOKUP($P130,プルダウン用!$S$3:$S$12,プルダウン用!T$3:T$12,"",0))</f>
        <v/>
      </c>
      <c r="AA130" s="55" t="str">
        <f>IF(AND($M130="雇用", OR($R130="集中", $R130="期間内"),$N130&lt;&gt;"その他"),"担当終了日要追記",_xlfn.XLOOKUP($P130,プルダウン用!$S$3:$S$12,プルダウン用!U$3:U$12,"",0))</f>
        <v/>
      </c>
      <c r="AB130" s="49"/>
      <c r="AC130" s="49"/>
      <c r="AD130" s="7"/>
      <c r="AE130" s="7"/>
      <c r="AF130" s="49"/>
      <c r="AG130" s="49"/>
      <c r="AH130" s="56" t="str">
        <f>_xlfn.XLOOKUP($AG130,プルダウン用!$AC$3:$AC$10,プルダウン用!AD$3:AD$10,"",0)</f>
        <v/>
      </c>
      <c r="AI130" s="56" t="str">
        <f>_xlfn.XLOOKUP($AG130,プルダウン用!$AC$3:$AC$10,プルダウン用!AE$3:AE$10,"",0)</f>
        <v/>
      </c>
      <c r="AJ130" s="57" t="str">
        <f>_xlfn.XLOOKUP($AG130,プルダウン用!$AC$3:$AC$10,プルダウン用!AF$3:AF$10,"",0)</f>
        <v/>
      </c>
      <c r="AK130" s="63"/>
      <c r="AL130" s="53"/>
      <c r="AM130" s="49"/>
      <c r="AN130" s="69" t="str">
        <f>IF($AM130="謝金経費に同じ",_xlfn.XLOOKUP(AG130,プルダウン用!$AQ$3:$AQ$12,プルダウン用!$AR$3:$AR$12,"",0),_xlfn.XLOOKUP($AM130,プルダウン用!$AH$3:$AH$5,プルダウン用!$AI$3:$AI$5,""))</f>
        <v/>
      </c>
      <c r="AO130" s="56" t="str">
        <f>IF($AN130="学内非常勤講師",_xlfn.XLOOKUP($N130,プルダウン用!$AW$3:$AW$7,プルダウン用!AX$3:AX$7,"",0),_xlfn.XLOOKUP($AN130,プルダウン用!$AQ$3:$AQ$12,プルダウン用!AS$3:AS$12,"",0))</f>
        <v/>
      </c>
      <c r="AP130" s="56" t="str">
        <f>IF($AN130="学内非常勤講師",_xlfn.XLOOKUP($N130,プルダウン用!$AW$3:$AW$7,プルダウン用!AY$3:AY$7,"",0),_xlfn.XLOOKUP($AN130,プルダウン用!$AQ$3:$AQ$12,プルダウン用!AT$3:AT$12,"",0))</f>
        <v/>
      </c>
      <c r="AQ130" s="56" t="str">
        <f>IF($AN130="学内非常勤講師",_xlfn.XLOOKUP($N130,プルダウン用!$AW$3:$AW$7,プルダウン用!AZ$3:AZ$7,"",0),_xlfn.XLOOKUP($AN130,プルダウン用!$AQ$3:$AQ$12,プルダウン用!AU$3:AU$12,"",0))</f>
        <v/>
      </c>
      <c r="AR130" s="79"/>
    </row>
    <row r="131" spans="2:44" ht="23.25" customHeight="1" x14ac:dyDescent="0.15">
      <c r="B131" s="54" t="str">
        <f t="shared" si="1"/>
        <v/>
      </c>
      <c r="C131" s="64"/>
      <c r="D131" s="64"/>
      <c r="E131" s="52"/>
      <c r="F131" s="52"/>
      <c r="G131" s="52"/>
      <c r="H131" s="53"/>
      <c r="I131" s="51"/>
      <c r="J131" s="7"/>
      <c r="K131" s="7"/>
      <c r="L131" s="52"/>
      <c r="M131" s="52"/>
      <c r="N131" s="49"/>
      <c r="O131" s="7"/>
      <c r="P131" s="50"/>
      <c r="Q131" s="51"/>
      <c r="R131" s="51"/>
      <c r="S131" s="48"/>
      <c r="T131" s="48"/>
      <c r="U131" s="48"/>
      <c r="V131" s="48"/>
      <c r="W131" s="48"/>
      <c r="X131" s="48"/>
      <c r="Y131" s="54" t="s">
        <v>92</v>
      </c>
      <c r="Z131" s="55" t="str">
        <f>IF(AND($M131="雇用", OR($R131="集中", $R131="期間内"),$N131&lt;&gt;"その他"),"担当開始日要追記",_xlfn.XLOOKUP($P131,プルダウン用!$S$3:$S$12,プルダウン用!T$3:T$12,"",0))</f>
        <v/>
      </c>
      <c r="AA131" s="55" t="str">
        <f>IF(AND($M131="雇用", OR($R131="集中", $R131="期間内"),$N131&lt;&gt;"その他"),"担当終了日要追記",_xlfn.XLOOKUP($P131,プルダウン用!$S$3:$S$12,プルダウン用!U$3:U$12,"",0))</f>
        <v/>
      </c>
      <c r="AB131" s="49"/>
      <c r="AC131" s="49"/>
      <c r="AD131" s="7"/>
      <c r="AE131" s="7"/>
      <c r="AF131" s="49"/>
      <c r="AG131" s="49"/>
      <c r="AH131" s="56" t="str">
        <f>_xlfn.XLOOKUP($AG131,プルダウン用!$AC$3:$AC$10,プルダウン用!AD$3:AD$10,"",0)</f>
        <v/>
      </c>
      <c r="AI131" s="56" t="str">
        <f>_xlfn.XLOOKUP($AG131,プルダウン用!$AC$3:$AC$10,プルダウン用!AE$3:AE$10,"",0)</f>
        <v/>
      </c>
      <c r="AJ131" s="57" t="str">
        <f>_xlfn.XLOOKUP($AG131,プルダウン用!$AC$3:$AC$10,プルダウン用!AF$3:AF$10,"",0)</f>
        <v/>
      </c>
      <c r="AK131" s="63"/>
      <c r="AL131" s="53"/>
      <c r="AM131" s="49"/>
      <c r="AN131" s="69" t="str">
        <f>IF($AM131="謝金経費に同じ",_xlfn.XLOOKUP(AG131,プルダウン用!$AQ$3:$AQ$12,プルダウン用!$AR$3:$AR$12,"",0),_xlfn.XLOOKUP($AM131,プルダウン用!$AH$3:$AH$5,プルダウン用!$AI$3:$AI$5,""))</f>
        <v/>
      </c>
      <c r="AO131" s="56" t="str">
        <f>IF($AN131="学内非常勤講師",_xlfn.XLOOKUP($N131,プルダウン用!$AW$3:$AW$7,プルダウン用!AX$3:AX$7,"",0),_xlfn.XLOOKUP($AN131,プルダウン用!$AQ$3:$AQ$12,プルダウン用!AS$3:AS$12,"",0))</f>
        <v/>
      </c>
      <c r="AP131" s="56" t="str">
        <f>IF($AN131="学内非常勤講師",_xlfn.XLOOKUP($N131,プルダウン用!$AW$3:$AW$7,プルダウン用!AY$3:AY$7,"",0),_xlfn.XLOOKUP($AN131,プルダウン用!$AQ$3:$AQ$12,プルダウン用!AT$3:AT$12,"",0))</f>
        <v/>
      </c>
      <c r="AQ131" s="56" t="str">
        <f>IF($AN131="学内非常勤講師",_xlfn.XLOOKUP($N131,プルダウン用!$AW$3:$AW$7,プルダウン用!AZ$3:AZ$7,"",0),_xlfn.XLOOKUP($AN131,プルダウン用!$AQ$3:$AQ$12,プルダウン用!AU$3:AU$12,"",0))</f>
        <v/>
      </c>
      <c r="AR131" s="79"/>
    </row>
    <row r="132" spans="2:44" ht="23.25" customHeight="1" x14ac:dyDescent="0.15">
      <c r="B132" s="54" t="str">
        <f t="shared" si="1"/>
        <v/>
      </c>
      <c r="C132" s="64"/>
      <c r="D132" s="64"/>
      <c r="E132" s="52"/>
      <c r="F132" s="52"/>
      <c r="G132" s="52"/>
      <c r="H132" s="53"/>
      <c r="I132" s="51"/>
      <c r="J132" s="7"/>
      <c r="K132" s="7"/>
      <c r="L132" s="52"/>
      <c r="M132" s="52"/>
      <c r="N132" s="49"/>
      <c r="O132" s="7"/>
      <c r="P132" s="50"/>
      <c r="Q132" s="51"/>
      <c r="R132" s="51"/>
      <c r="S132" s="48"/>
      <c r="T132" s="48"/>
      <c r="U132" s="48"/>
      <c r="V132" s="48"/>
      <c r="W132" s="48"/>
      <c r="X132" s="48"/>
      <c r="Y132" s="54" t="s">
        <v>92</v>
      </c>
      <c r="Z132" s="55" t="str">
        <f>IF(AND($M132="雇用", OR($R132="集中", $R132="期間内"),$N132&lt;&gt;"その他"),"担当開始日要追記",_xlfn.XLOOKUP($P132,プルダウン用!$S$3:$S$12,プルダウン用!T$3:T$12,"",0))</f>
        <v/>
      </c>
      <c r="AA132" s="55" t="str">
        <f>IF(AND($M132="雇用", OR($R132="集中", $R132="期間内"),$N132&lt;&gt;"その他"),"担当終了日要追記",_xlfn.XLOOKUP($P132,プルダウン用!$S$3:$S$12,プルダウン用!U$3:U$12,"",0))</f>
        <v/>
      </c>
      <c r="AB132" s="49"/>
      <c r="AC132" s="49"/>
      <c r="AD132" s="7"/>
      <c r="AE132" s="7"/>
      <c r="AF132" s="49"/>
      <c r="AG132" s="49"/>
      <c r="AH132" s="56" t="str">
        <f>_xlfn.XLOOKUP($AG132,プルダウン用!$AC$3:$AC$10,プルダウン用!AD$3:AD$10,"",0)</f>
        <v/>
      </c>
      <c r="AI132" s="56" t="str">
        <f>_xlfn.XLOOKUP($AG132,プルダウン用!$AC$3:$AC$10,プルダウン用!AE$3:AE$10,"",0)</f>
        <v/>
      </c>
      <c r="AJ132" s="57" t="str">
        <f>_xlfn.XLOOKUP($AG132,プルダウン用!$AC$3:$AC$10,プルダウン用!AF$3:AF$10,"",0)</f>
        <v/>
      </c>
      <c r="AK132" s="63"/>
      <c r="AL132" s="53"/>
      <c r="AM132" s="49"/>
      <c r="AN132" s="69" t="str">
        <f>IF($AM132="謝金経費に同じ",_xlfn.XLOOKUP(AG132,プルダウン用!$AQ$3:$AQ$12,プルダウン用!$AR$3:$AR$12,"",0),_xlfn.XLOOKUP($AM132,プルダウン用!$AH$3:$AH$5,プルダウン用!$AI$3:$AI$5,""))</f>
        <v/>
      </c>
      <c r="AO132" s="56" t="str">
        <f>IF($AN132="学内非常勤講師",_xlfn.XLOOKUP($N132,プルダウン用!$AW$3:$AW$7,プルダウン用!AX$3:AX$7,"",0),_xlfn.XLOOKUP($AN132,プルダウン用!$AQ$3:$AQ$12,プルダウン用!AS$3:AS$12,"",0))</f>
        <v/>
      </c>
      <c r="AP132" s="56" t="str">
        <f>IF($AN132="学内非常勤講師",_xlfn.XLOOKUP($N132,プルダウン用!$AW$3:$AW$7,プルダウン用!AY$3:AY$7,"",0),_xlfn.XLOOKUP($AN132,プルダウン用!$AQ$3:$AQ$12,プルダウン用!AT$3:AT$12,"",0))</f>
        <v/>
      </c>
      <c r="AQ132" s="56" t="str">
        <f>IF($AN132="学内非常勤講師",_xlfn.XLOOKUP($N132,プルダウン用!$AW$3:$AW$7,プルダウン用!AZ$3:AZ$7,"",0),_xlfn.XLOOKUP($AN132,プルダウン用!$AQ$3:$AQ$12,プルダウン用!AU$3:AU$12,"",0))</f>
        <v/>
      </c>
      <c r="AR132" s="79"/>
    </row>
    <row r="133" spans="2:44" ht="23.25" customHeight="1" x14ac:dyDescent="0.15">
      <c r="B133" s="54" t="str">
        <f t="shared" si="1"/>
        <v/>
      </c>
      <c r="C133" s="64"/>
      <c r="D133" s="64"/>
      <c r="E133" s="52"/>
      <c r="F133" s="52"/>
      <c r="G133" s="52"/>
      <c r="H133" s="53"/>
      <c r="I133" s="51"/>
      <c r="J133" s="7"/>
      <c r="K133" s="7"/>
      <c r="L133" s="52"/>
      <c r="M133" s="52"/>
      <c r="N133" s="49"/>
      <c r="O133" s="7"/>
      <c r="P133" s="50"/>
      <c r="Q133" s="51"/>
      <c r="R133" s="51"/>
      <c r="S133" s="48"/>
      <c r="T133" s="48"/>
      <c r="U133" s="48"/>
      <c r="V133" s="48"/>
      <c r="W133" s="48"/>
      <c r="X133" s="48"/>
      <c r="Y133" s="54" t="s">
        <v>92</v>
      </c>
      <c r="Z133" s="55" t="str">
        <f>IF(AND($M133="雇用", OR($R133="集中", $R133="期間内"),$N133&lt;&gt;"その他"),"担当開始日要追記",_xlfn.XLOOKUP($P133,プルダウン用!$S$3:$S$12,プルダウン用!T$3:T$12,"",0))</f>
        <v/>
      </c>
      <c r="AA133" s="55" t="str">
        <f>IF(AND($M133="雇用", OR($R133="集中", $R133="期間内"),$N133&lt;&gt;"その他"),"担当終了日要追記",_xlfn.XLOOKUP($P133,プルダウン用!$S$3:$S$12,プルダウン用!U$3:U$12,"",0))</f>
        <v/>
      </c>
      <c r="AB133" s="49"/>
      <c r="AC133" s="49"/>
      <c r="AD133" s="7"/>
      <c r="AE133" s="7"/>
      <c r="AF133" s="49"/>
      <c r="AG133" s="49"/>
      <c r="AH133" s="56" t="str">
        <f>_xlfn.XLOOKUP($AG133,プルダウン用!$AC$3:$AC$10,プルダウン用!AD$3:AD$10,"",0)</f>
        <v/>
      </c>
      <c r="AI133" s="56" t="str">
        <f>_xlfn.XLOOKUP($AG133,プルダウン用!$AC$3:$AC$10,プルダウン用!AE$3:AE$10,"",0)</f>
        <v/>
      </c>
      <c r="AJ133" s="57" t="str">
        <f>_xlfn.XLOOKUP($AG133,プルダウン用!$AC$3:$AC$10,プルダウン用!AF$3:AF$10,"",0)</f>
        <v/>
      </c>
      <c r="AK133" s="63"/>
      <c r="AL133" s="53"/>
      <c r="AM133" s="49"/>
      <c r="AN133" s="69" t="str">
        <f>IF($AM133="謝金経費に同じ",_xlfn.XLOOKUP(AG133,プルダウン用!$AQ$3:$AQ$12,プルダウン用!$AR$3:$AR$12,"",0),_xlfn.XLOOKUP($AM133,プルダウン用!$AH$3:$AH$5,プルダウン用!$AI$3:$AI$5,""))</f>
        <v/>
      </c>
      <c r="AO133" s="56" t="str">
        <f>IF($AN133="学内非常勤講師",_xlfn.XLOOKUP($N133,プルダウン用!$AW$3:$AW$7,プルダウン用!AX$3:AX$7,"",0),_xlfn.XLOOKUP($AN133,プルダウン用!$AQ$3:$AQ$12,プルダウン用!AS$3:AS$12,"",0))</f>
        <v/>
      </c>
      <c r="AP133" s="56" t="str">
        <f>IF($AN133="学内非常勤講師",_xlfn.XLOOKUP($N133,プルダウン用!$AW$3:$AW$7,プルダウン用!AY$3:AY$7,"",0),_xlfn.XLOOKUP($AN133,プルダウン用!$AQ$3:$AQ$12,プルダウン用!AT$3:AT$12,"",0))</f>
        <v/>
      </c>
      <c r="AQ133" s="56" t="str">
        <f>IF($AN133="学内非常勤講師",_xlfn.XLOOKUP($N133,プルダウン用!$AW$3:$AW$7,プルダウン用!AZ$3:AZ$7,"",0),_xlfn.XLOOKUP($AN133,プルダウン用!$AQ$3:$AQ$12,プルダウン用!AU$3:AU$12,"",0))</f>
        <v/>
      </c>
      <c r="AR133" s="79"/>
    </row>
    <row r="134" spans="2:44" ht="23.25" customHeight="1" x14ac:dyDescent="0.15">
      <c r="B134" s="54" t="str">
        <f t="shared" si="1"/>
        <v/>
      </c>
      <c r="C134" s="64"/>
      <c r="D134" s="64"/>
      <c r="E134" s="52"/>
      <c r="F134" s="52"/>
      <c r="G134" s="52"/>
      <c r="H134" s="53"/>
      <c r="I134" s="51"/>
      <c r="J134" s="7"/>
      <c r="K134" s="7"/>
      <c r="L134" s="52"/>
      <c r="M134" s="52"/>
      <c r="N134" s="49"/>
      <c r="O134" s="7"/>
      <c r="P134" s="50"/>
      <c r="Q134" s="51"/>
      <c r="R134" s="51"/>
      <c r="S134" s="48"/>
      <c r="T134" s="48"/>
      <c r="U134" s="48"/>
      <c r="V134" s="48"/>
      <c r="W134" s="48"/>
      <c r="X134" s="48"/>
      <c r="Y134" s="54" t="s">
        <v>92</v>
      </c>
      <c r="Z134" s="55" t="str">
        <f>IF(AND($M134="雇用", OR($R134="集中", $R134="期間内"),$N134&lt;&gt;"その他"),"担当開始日要追記",_xlfn.XLOOKUP($P134,プルダウン用!$S$3:$S$12,プルダウン用!T$3:T$12,"",0))</f>
        <v/>
      </c>
      <c r="AA134" s="55" t="str">
        <f>IF(AND($M134="雇用", OR($R134="集中", $R134="期間内"),$N134&lt;&gt;"その他"),"担当終了日要追記",_xlfn.XLOOKUP($P134,プルダウン用!$S$3:$S$12,プルダウン用!U$3:U$12,"",0))</f>
        <v/>
      </c>
      <c r="AB134" s="49"/>
      <c r="AC134" s="49"/>
      <c r="AD134" s="7"/>
      <c r="AE134" s="7"/>
      <c r="AF134" s="49"/>
      <c r="AG134" s="49"/>
      <c r="AH134" s="56" t="str">
        <f>_xlfn.XLOOKUP($AG134,プルダウン用!$AC$3:$AC$10,プルダウン用!AD$3:AD$10,"",0)</f>
        <v/>
      </c>
      <c r="AI134" s="56" t="str">
        <f>_xlfn.XLOOKUP($AG134,プルダウン用!$AC$3:$AC$10,プルダウン用!AE$3:AE$10,"",0)</f>
        <v/>
      </c>
      <c r="AJ134" s="57" t="str">
        <f>_xlfn.XLOOKUP($AG134,プルダウン用!$AC$3:$AC$10,プルダウン用!AF$3:AF$10,"",0)</f>
        <v/>
      </c>
      <c r="AK134" s="63"/>
      <c r="AL134" s="53"/>
      <c r="AM134" s="49"/>
      <c r="AN134" s="69" t="str">
        <f>IF($AM134="謝金経費に同じ",_xlfn.XLOOKUP(AG134,プルダウン用!$AQ$3:$AQ$12,プルダウン用!$AR$3:$AR$12,"",0),_xlfn.XLOOKUP($AM134,プルダウン用!$AH$3:$AH$5,プルダウン用!$AI$3:$AI$5,""))</f>
        <v/>
      </c>
      <c r="AO134" s="56" t="str">
        <f>IF($AN134="学内非常勤講師",_xlfn.XLOOKUP($N134,プルダウン用!$AW$3:$AW$7,プルダウン用!AX$3:AX$7,"",0),_xlfn.XLOOKUP($AN134,プルダウン用!$AQ$3:$AQ$12,プルダウン用!AS$3:AS$12,"",0))</f>
        <v/>
      </c>
      <c r="AP134" s="56" t="str">
        <f>IF($AN134="学内非常勤講師",_xlfn.XLOOKUP($N134,プルダウン用!$AW$3:$AW$7,プルダウン用!AY$3:AY$7,"",0),_xlfn.XLOOKUP($AN134,プルダウン用!$AQ$3:$AQ$12,プルダウン用!AT$3:AT$12,"",0))</f>
        <v/>
      </c>
      <c r="AQ134" s="56" t="str">
        <f>IF($AN134="学内非常勤講師",_xlfn.XLOOKUP($N134,プルダウン用!$AW$3:$AW$7,プルダウン用!AZ$3:AZ$7,"",0),_xlfn.XLOOKUP($AN134,プルダウン用!$AQ$3:$AQ$12,プルダウン用!AU$3:AU$12,"",0))</f>
        <v/>
      </c>
      <c r="AR134" s="79"/>
    </row>
    <row r="135" spans="2:44" ht="23.25" customHeight="1" x14ac:dyDescent="0.15">
      <c r="B135" s="54" t="str">
        <f t="shared" si="1"/>
        <v/>
      </c>
      <c r="C135" s="64"/>
      <c r="D135" s="64"/>
      <c r="E135" s="52"/>
      <c r="F135" s="52"/>
      <c r="G135" s="52"/>
      <c r="H135" s="53"/>
      <c r="I135" s="51"/>
      <c r="J135" s="7"/>
      <c r="K135" s="7"/>
      <c r="L135" s="52"/>
      <c r="M135" s="52"/>
      <c r="N135" s="49"/>
      <c r="O135" s="7"/>
      <c r="P135" s="50"/>
      <c r="Q135" s="51"/>
      <c r="R135" s="51"/>
      <c r="S135" s="48"/>
      <c r="T135" s="48"/>
      <c r="U135" s="48"/>
      <c r="V135" s="48"/>
      <c r="W135" s="48"/>
      <c r="X135" s="48"/>
      <c r="Y135" s="54" t="s">
        <v>92</v>
      </c>
      <c r="Z135" s="55" t="str">
        <f>IF(AND($M135="雇用", OR($R135="集中", $R135="期間内"),$N135&lt;&gt;"その他"),"担当開始日要追記",_xlfn.XLOOKUP($P135,プルダウン用!$S$3:$S$12,プルダウン用!T$3:T$12,"",0))</f>
        <v/>
      </c>
      <c r="AA135" s="55" t="str">
        <f>IF(AND($M135="雇用", OR($R135="集中", $R135="期間内"),$N135&lt;&gt;"その他"),"担当終了日要追記",_xlfn.XLOOKUP($P135,プルダウン用!$S$3:$S$12,プルダウン用!U$3:U$12,"",0))</f>
        <v/>
      </c>
      <c r="AB135" s="49"/>
      <c r="AC135" s="49"/>
      <c r="AD135" s="7"/>
      <c r="AE135" s="7"/>
      <c r="AF135" s="49"/>
      <c r="AG135" s="49"/>
      <c r="AH135" s="56" t="str">
        <f>_xlfn.XLOOKUP($AG135,プルダウン用!$AC$3:$AC$10,プルダウン用!AD$3:AD$10,"",0)</f>
        <v/>
      </c>
      <c r="AI135" s="56" t="str">
        <f>_xlfn.XLOOKUP($AG135,プルダウン用!$AC$3:$AC$10,プルダウン用!AE$3:AE$10,"",0)</f>
        <v/>
      </c>
      <c r="AJ135" s="57" t="str">
        <f>_xlfn.XLOOKUP($AG135,プルダウン用!$AC$3:$AC$10,プルダウン用!AF$3:AF$10,"",0)</f>
        <v/>
      </c>
      <c r="AK135" s="63"/>
      <c r="AL135" s="53"/>
      <c r="AM135" s="49"/>
      <c r="AN135" s="69" t="str">
        <f>IF($AM135="謝金経費に同じ",_xlfn.XLOOKUP(AG135,プルダウン用!$AQ$3:$AQ$12,プルダウン用!$AR$3:$AR$12,"",0),_xlfn.XLOOKUP($AM135,プルダウン用!$AH$3:$AH$5,プルダウン用!$AI$3:$AI$5,""))</f>
        <v/>
      </c>
      <c r="AO135" s="56" t="str">
        <f>IF($AN135="学内非常勤講師",_xlfn.XLOOKUP($N135,プルダウン用!$AW$3:$AW$7,プルダウン用!AX$3:AX$7,"",0),_xlfn.XLOOKUP($AN135,プルダウン用!$AQ$3:$AQ$12,プルダウン用!AS$3:AS$12,"",0))</f>
        <v/>
      </c>
      <c r="AP135" s="56" t="str">
        <f>IF($AN135="学内非常勤講師",_xlfn.XLOOKUP($N135,プルダウン用!$AW$3:$AW$7,プルダウン用!AY$3:AY$7,"",0),_xlfn.XLOOKUP($AN135,プルダウン用!$AQ$3:$AQ$12,プルダウン用!AT$3:AT$12,"",0))</f>
        <v/>
      </c>
      <c r="AQ135" s="56" t="str">
        <f>IF($AN135="学内非常勤講師",_xlfn.XLOOKUP($N135,プルダウン用!$AW$3:$AW$7,プルダウン用!AZ$3:AZ$7,"",0),_xlfn.XLOOKUP($AN135,プルダウン用!$AQ$3:$AQ$12,プルダウン用!AU$3:AU$12,"",0))</f>
        <v/>
      </c>
      <c r="AR135" s="79"/>
    </row>
    <row r="136" spans="2:44" ht="23.25" customHeight="1" x14ac:dyDescent="0.15">
      <c r="B136" s="54" t="str">
        <f t="shared" si="1"/>
        <v/>
      </c>
      <c r="C136" s="64"/>
      <c r="D136" s="64"/>
      <c r="E136" s="52"/>
      <c r="F136" s="52"/>
      <c r="G136" s="52"/>
      <c r="H136" s="53"/>
      <c r="I136" s="51"/>
      <c r="J136" s="7"/>
      <c r="K136" s="7"/>
      <c r="L136" s="52"/>
      <c r="M136" s="52"/>
      <c r="N136" s="49"/>
      <c r="O136" s="7"/>
      <c r="P136" s="50"/>
      <c r="Q136" s="51"/>
      <c r="R136" s="51"/>
      <c r="S136" s="48"/>
      <c r="T136" s="48"/>
      <c r="U136" s="48"/>
      <c r="V136" s="48"/>
      <c r="W136" s="48"/>
      <c r="X136" s="48"/>
      <c r="Y136" s="54" t="s">
        <v>92</v>
      </c>
      <c r="Z136" s="55" t="str">
        <f>IF(AND($M136="雇用", OR($R136="集中", $R136="期間内"),$N136&lt;&gt;"その他"),"担当開始日要追記",_xlfn.XLOOKUP($P136,プルダウン用!$S$3:$S$12,プルダウン用!T$3:T$12,"",0))</f>
        <v/>
      </c>
      <c r="AA136" s="55" t="str">
        <f>IF(AND($M136="雇用", OR($R136="集中", $R136="期間内"),$N136&lt;&gt;"その他"),"担当終了日要追記",_xlfn.XLOOKUP($P136,プルダウン用!$S$3:$S$12,プルダウン用!U$3:U$12,"",0))</f>
        <v/>
      </c>
      <c r="AB136" s="49"/>
      <c r="AC136" s="49"/>
      <c r="AD136" s="7"/>
      <c r="AE136" s="7"/>
      <c r="AF136" s="49"/>
      <c r="AG136" s="49"/>
      <c r="AH136" s="56" t="str">
        <f>_xlfn.XLOOKUP($AG136,プルダウン用!$AC$3:$AC$10,プルダウン用!AD$3:AD$10,"",0)</f>
        <v/>
      </c>
      <c r="AI136" s="56" t="str">
        <f>_xlfn.XLOOKUP($AG136,プルダウン用!$AC$3:$AC$10,プルダウン用!AE$3:AE$10,"",0)</f>
        <v/>
      </c>
      <c r="AJ136" s="57" t="str">
        <f>_xlfn.XLOOKUP($AG136,プルダウン用!$AC$3:$AC$10,プルダウン用!AF$3:AF$10,"",0)</f>
        <v/>
      </c>
      <c r="AK136" s="63"/>
      <c r="AL136" s="53"/>
      <c r="AM136" s="49"/>
      <c r="AN136" s="69" t="str">
        <f>IF($AM136="謝金経費に同じ",_xlfn.XLOOKUP(AG136,プルダウン用!$AQ$3:$AQ$12,プルダウン用!$AR$3:$AR$12,"",0),_xlfn.XLOOKUP($AM136,プルダウン用!$AH$3:$AH$5,プルダウン用!$AI$3:$AI$5,""))</f>
        <v/>
      </c>
      <c r="AO136" s="56" t="str">
        <f>IF($AN136="学内非常勤講師",_xlfn.XLOOKUP($N136,プルダウン用!$AW$3:$AW$7,プルダウン用!AX$3:AX$7,"",0),_xlfn.XLOOKUP($AN136,プルダウン用!$AQ$3:$AQ$12,プルダウン用!AS$3:AS$12,"",0))</f>
        <v/>
      </c>
      <c r="AP136" s="56" t="str">
        <f>IF($AN136="学内非常勤講師",_xlfn.XLOOKUP($N136,プルダウン用!$AW$3:$AW$7,プルダウン用!AY$3:AY$7,"",0),_xlfn.XLOOKUP($AN136,プルダウン用!$AQ$3:$AQ$12,プルダウン用!AT$3:AT$12,"",0))</f>
        <v/>
      </c>
      <c r="AQ136" s="56" t="str">
        <f>IF($AN136="学内非常勤講師",_xlfn.XLOOKUP($N136,プルダウン用!$AW$3:$AW$7,プルダウン用!AZ$3:AZ$7,"",0),_xlfn.XLOOKUP($AN136,プルダウン用!$AQ$3:$AQ$12,プルダウン用!AU$3:AU$12,"",0))</f>
        <v/>
      </c>
      <c r="AR136" s="79"/>
    </row>
    <row r="137" spans="2:44" ht="23.25" customHeight="1" x14ac:dyDescent="0.15">
      <c r="B137" s="54" t="str">
        <f t="shared" si="1"/>
        <v/>
      </c>
      <c r="C137" s="64"/>
      <c r="D137" s="64"/>
      <c r="E137" s="52"/>
      <c r="F137" s="52"/>
      <c r="G137" s="52"/>
      <c r="H137" s="53"/>
      <c r="I137" s="51"/>
      <c r="J137" s="7"/>
      <c r="K137" s="7"/>
      <c r="L137" s="52"/>
      <c r="M137" s="52"/>
      <c r="N137" s="49"/>
      <c r="O137" s="7"/>
      <c r="P137" s="50"/>
      <c r="Q137" s="51"/>
      <c r="R137" s="51"/>
      <c r="S137" s="48"/>
      <c r="T137" s="48"/>
      <c r="U137" s="48"/>
      <c r="V137" s="48"/>
      <c r="W137" s="48"/>
      <c r="X137" s="48"/>
      <c r="Y137" s="54" t="s">
        <v>92</v>
      </c>
      <c r="Z137" s="55" t="str">
        <f>IF(AND($M137="雇用", OR($R137="集中", $R137="期間内"),$N137&lt;&gt;"その他"),"担当開始日要追記",_xlfn.XLOOKUP($P137,プルダウン用!$S$3:$S$12,プルダウン用!T$3:T$12,"",0))</f>
        <v/>
      </c>
      <c r="AA137" s="55" t="str">
        <f>IF(AND($M137="雇用", OR($R137="集中", $R137="期間内"),$N137&lt;&gt;"その他"),"担当終了日要追記",_xlfn.XLOOKUP($P137,プルダウン用!$S$3:$S$12,プルダウン用!U$3:U$12,"",0))</f>
        <v/>
      </c>
      <c r="AB137" s="49"/>
      <c r="AC137" s="49"/>
      <c r="AD137" s="7"/>
      <c r="AE137" s="7"/>
      <c r="AF137" s="49"/>
      <c r="AG137" s="49"/>
      <c r="AH137" s="56" t="str">
        <f>_xlfn.XLOOKUP($AG137,プルダウン用!$AC$3:$AC$10,プルダウン用!AD$3:AD$10,"",0)</f>
        <v/>
      </c>
      <c r="AI137" s="56" t="str">
        <f>_xlfn.XLOOKUP($AG137,プルダウン用!$AC$3:$AC$10,プルダウン用!AE$3:AE$10,"",0)</f>
        <v/>
      </c>
      <c r="AJ137" s="57" t="str">
        <f>_xlfn.XLOOKUP($AG137,プルダウン用!$AC$3:$AC$10,プルダウン用!AF$3:AF$10,"",0)</f>
        <v/>
      </c>
      <c r="AK137" s="63"/>
      <c r="AL137" s="53"/>
      <c r="AM137" s="49"/>
      <c r="AN137" s="69" t="str">
        <f>IF($AM137="謝金経費に同じ",_xlfn.XLOOKUP(AG137,プルダウン用!$AQ$3:$AQ$12,プルダウン用!$AR$3:$AR$12,"",0),_xlfn.XLOOKUP($AM137,プルダウン用!$AH$3:$AH$5,プルダウン用!$AI$3:$AI$5,""))</f>
        <v/>
      </c>
      <c r="AO137" s="56" t="str">
        <f>IF($AN137="学内非常勤講師",_xlfn.XLOOKUP($N137,プルダウン用!$AW$3:$AW$7,プルダウン用!AX$3:AX$7,"",0),_xlfn.XLOOKUP($AN137,プルダウン用!$AQ$3:$AQ$12,プルダウン用!AS$3:AS$12,"",0))</f>
        <v/>
      </c>
      <c r="AP137" s="56" t="str">
        <f>IF($AN137="学内非常勤講師",_xlfn.XLOOKUP($N137,プルダウン用!$AW$3:$AW$7,プルダウン用!AY$3:AY$7,"",0),_xlfn.XLOOKUP($AN137,プルダウン用!$AQ$3:$AQ$12,プルダウン用!AT$3:AT$12,"",0))</f>
        <v/>
      </c>
      <c r="AQ137" s="56" t="str">
        <f>IF($AN137="学内非常勤講師",_xlfn.XLOOKUP($N137,プルダウン用!$AW$3:$AW$7,プルダウン用!AZ$3:AZ$7,"",0),_xlfn.XLOOKUP($AN137,プルダウン用!$AQ$3:$AQ$12,プルダウン用!AU$3:AU$12,"",0))</f>
        <v/>
      </c>
      <c r="AR137" s="79"/>
    </row>
    <row r="138" spans="2:44" ht="23.25" customHeight="1" x14ac:dyDescent="0.15">
      <c r="B138" s="54" t="str">
        <f t="shared" si="1"/>
        <v/>
      </c>
      <c r="C138" s="64"/>
      <c r="D138" s="64"/>
      <c r="E138" s="52"/>
      <c r="F138" s="52"/>
      <c r="G138" s="52"/>
      <c r="H138" s="53"/>
      <c r="I138" s="51"/>
      <c r="J138" s="7"/>
      <c r="K138" s="7"/>
      <c r="L138" s="52"/>
      <c r="M138" s="52"/>
      <c r="N138" s="49"/>
      <c r="O138" s="7"/>
      <c r="P138" s="50"/>
      <c r="Q138" s="51"/>
      <c r="R138" s="51"/>
      <c r="S138" s="48"/>
      <c r="T138" s="48"/>
      <c r="U138" s="48"/>
      <c r="V138" s="48"/>
      <c r="W138" s="48"/>
      <c r="X138" s="48"/>
      <c r="Y138" s="54" t="s">
        <v>92</v>
      </c>
      <c r="Z138" s="55" t="str">
        <f>IF(AND($M138="雇用", OR($R138="集中", $R138="期間内"),$N138&lt;&gt;"その他"),"担当開始日要追記",_xlfn.XLOOKUP($P138,プルダウン用!$S$3:$S$12,プルダウン用!T$3:T$12,"",0))</f>
        <v/>
      </c>
      <c r="AA138" s="55" t="str">
        <f>IF(AND($M138="雇用", OR($R138="集中", $R138="期間内"),$N138&lt;&gt;"その他"),"担当終了日要追記",_xlfn.XLOOKUP($P138,プルダウン用!$S$3:$S$12,プルダウン用!U$3:U$12,"",0))</f>
        <v/>
      </c>
      <c r="AB138" s="49"/>
      <c r="AC138" s="49"/>
      <c r="AD138" s="7"/>
      <c r="AE138" s="7"/>
      <c r="AF138" s="49"/>
      <c r="AG138" s="49"/>
      <c r="AH138" s="56" t="str">
        <f>_xlfn.XLOOKUP($AG138,プルダウン用!$AC$3:$AC$10,プルダウン用!AD$3:AD$10,"",0)</f>
        <v/>
      </c>
      <c r="AI138" s="56" t="str">
        <f>_xlfn.XLOOKUP($AG138,プルダウン用!$AC$3:$AC$10,プルダウン用!AE$3:AE$10,"",0)</f>
        <v/>
      </c>
      <c r="AJ138" s="57" t="str">
        <f>_xlfn.XLOOKUP($AG138,プルダウン用!$AC$3:$AC$10,プルダウン用!AF$3:AF$10,"",0)</f>
        <v/>
      </c>
      <c r="AK138" s="63"/>
      <c r="AL138" s="53"/>
      <c r="AM138" s="49"/>
      <c r="AN138" s="69" t="str">
        <f>IF($AM138="謝金経費に同じ",_xlfn.XLOOKUP(AG138,プルダウン用!$AQ$3:$AQ$12,プルダウン用!$AR$3:$AR$12,"",0),_xlfn.XLOOKUP($AM138,プルダウン用!$AH$3:$AH$5,プルダウン用!$AI$3:$AI$5,""))</f>
        <v/>
      </c>
      <c r="AO138" s="56" t="str">
        <f>IF($AN138="学内非常勤講師",_xlfn.XLOOKUP($N138,プルダウン用!$AW$3:$AW$7,プルダウン用!AX$3:AX$7,"",0),_xlfn.XLOOKUP($AN138,プルダウン用!$AQ$3:$AQ$12,プルダウン用!AS$3:AS$12,"",0))</f>
        <v/>
      </c>
      <c r="AP138" s="56" t="str">
        <f>IF($AN138="学内非常勤講師",_xlfn.XLOOKUP($N138,プルダウン用!$AW$3:$AW$7,プルダウン用!AY$3:AY$7,"",0),_xlfn.XLOOKUP($AN138,プルダウン用!$AQ$3:$AQ$12,プルダウン用!AT$3:AT$12,"",0))</f>
        <v/>
      </c>
      <c r="AQ138" s="56" t="str">
        <f>IF($AN138="学内非常勤講師",_xlfn.XLOOKUP($N138,プルダウン用!$AW$3:$AW$7,プルダウン用!AZ$3:AZ$7,"",0),_xlfn.XLOOKUP($AN138,プルダウン用!$AQ$3:$AQ$12,プルダウン用!AU$3:AU$12,"",0))</f>
        <v/>
      </c>
      <c r="AR138" s="79"/>
    </row>
    <row r="139" spans="2:44" ht="23.25" customHeight="1" x14ac:dyDescent="0.15">
      <c r="B139" s="54" t="str">
        <f t="shared" si="1"/>
        <v/>
      </c>
      <c r="C139" s="64"/>
      <c r="D139" s="64"/>
      <c r="E139" s="52"/>
      <c r="F139" s="52"/>
      <c r="G139" s="52"/>
      <c r="H139" s="53"/>
      <c r="I139" s="51"/>
      <c r="J139" s="7"/>
      <c r="K139" s="7"/>
      <c r="L139" s="52"/>
      <c r="M139" s="52"/>
      <c r="N139" s="49"/>
      <c r="O139" s="7"/>
      <c r="P139" s="50"/>
      <c r="Q139" s="51"/>
      <c r="R139" s="51"/>
      <c r="S139" s="48"/>
      <c r="T139" s="48"/>
      <c r="U139" s="48"/>
      <c r="V139" s="48"/>
      <c r="W139" s="48"/>
      <c r="X139" s="48"/>
      <c r="Y139" s="54" t="s">
        <v>92</v>
      </c>
      <c r="Z139" s="55" t="str">
        <f>IF(AND($M139="雇用", OR($R139="集中", $R139="期間内"),$N139&lt;&gt;"その他"),"担当開始日要追記",_xlfn.XLOOKUP($P139,プルダウン用!$S$3:$S$12,プルダウン用!T$3:T$12,"",0))</f>
        <v/>
      </c>
      <c r="AA139" s="55" t="str">
        <f>IF(AND($M139="雇用", OR($R139="集中", $R139="期間内"),$N139&lt;&gt;"その他"),"担当終了日要追記",_xlfn.XLOOKUP($P139,プルダウン用!$S$3:$S$12,プルダウン用!U$3:U$12,"",0))</f>
        <v/>
      </c>
      <c r="AB139" s="49"/>
      <c r="AC139" s="49"/>
      <c r="AD139" s="7"/>
      <c r="AE139" s="7"/>
      <c r="AF139" s="49"/>
      <c r="AG139" s="49"/>
      <c r="AH139" s="56" t="str">
        <f>_xlfn.XLOOKUP($AG139,プルダウン用!$AC$3:$AC$10,プルダウン用!AD$3:AD$10,"",0)</f>
        <v/>
      </c>
      <c r="AI139" s="56" t="str">
        <f>_xlfn.XLOOKUP($AG139,プルダウン用!$AC$3:$AC$10,プルダウン用!AE$3:AE$10,"",0)</f>
        <v/>
      </c>
      <c r="AJ139" s="57" t="str">
        <f>_xlfn.XLOOKUP($AG139,プルダウン用!$AC$3:$AC$10,プルダウン用!AF$3:AF$10,"",0)</f>
        <v/>
      </c>
      <c r="AK139" s="63"/>
      <c r="AL139" s="53"/>
      <c r="AM139" s="49"/>
      <c r="AN139" s="69" t="str">
        <f>IF($AM139="謝金経費に同じ",_xlfn.XLOOKUP(AG139,プルダウン用!$AQ$3:$AQ$12,プルダウン用!$AR$3:$AR$12,"",0),_xlfn.XLOOKUP($AM139,プルダウン用!$AH$3:$AH$5,プルダウン用!$AI$3:$AI$5,""))</f>
        <v/>
      </c>
      <c r="AO139" s="56" t="str">
        <f>IF($AN139="学内非常勤講師",_xlfn.XLOOKUP($N139,プルダウン用!$AW$3:$AW$7,プルダウン用!AX$3:AX$7,"",0),_xlfn.XLOOKUP($AN139,プルダウン用!$AQ$3:$AQ$12,プルダウン用!AS$3:AS$12,"",0))</f>
        <v/>
      </c>
      <c r="AP139" s="56" t="str">
        <f>IF($AN139="学内非常勤講師",_xlfn.XLOOKUP($N139,プルダウン用!$AW$3:$AW$7,プルダウン用!AY$3:AY$7,"",0),_xlfn.XLOOKUP($AN139,プルダウン用!$AQ$3:$AQ$12,プルダウン用!AT$3:AT$12,"",0))</f>
        <v/>
      </c>
      <c r="AQ139" s="56" t="str">
        <f>IF($AN139="学内非常勤講師",_xlfn.XLOOKUP($N139,プルダウン用!$AW$3:$AW$7,プルダウン用!AZ$3:AZ$7,"",0),_xlfn.XLOOKUP($AN139,プルダウン用!$AQ$3:$AQ$12,プルダウン用!AU$3:AU$12,"",0))</f>
        <v/>
      </c>
      <c r="AR139" s="79"/>
    </row>
    <row r="140" spans="2:44" ht="23.25" customHeight="1" x14ac:dyDescent="0.15">
      <c r="B140" s="54" t="str">
        <f t="shared" si="1"/>
        <v/>
      </c>
      <c r="C140" s="64"/>
      <c r="D140" s="64"/>
      <c r="E140" s="52"/>
      <c r="F140" s="52"/>
      <c r="G140" s="52"/>
      <c r="H140" s="53"/>
      <c r="I140" s="51"/>
      <c r="J140" s="7"/>
      <c r="K140" s="7"/>
      <c r="L140" s="52"/>
      <c r="M140" s="52"/>
      <c r="N140" s="49"/>
      <c r="O140" s="7"/>
      <c r="P140" s="50"/>
      <c r="Q140" s="51"/>
      <c r="R140" s="51"/>
      <c r="S140" s="48"/>
      <c r="T140" s="48"/>
      <c r="U140" s="48"/>
      <c r="V140" s="48"/>
      <c r="W140" s="48"/>
      <c r="X140" s="48"/>
      <c r="Y140" s="54" t="s">
        <v>92</v>
      </c>
      <c r="Z140" s="55" t="str">
        <f>IF(AND($M140="雇用", OR($R140="集中", $R140="期間内"),$N140&lt;&gt;"その他"),"担当開始日要追記",_xlfn.XLOOKUP($P140,プルダウン用!$S$3:$S$12,プルダウン用!T$3:T$12,"",0))</f>
        <v/>
      </c>
      <c r="AA140" s="55" t="str">
        <f>IF(AND($M140="雇用", OR($R140="集中", $R140="期間内"),$N140&lt;&gt;"その他"),"担当終了日要追記",_xlfn.XLOOKUP($P140,プルダウン用!$S$3:$S$12,プルダウン用!U$3:U$12,"",0))</f>
        <v/>
      </c>
      <c r="AB140" s="49"/>
      <c r="AC140" s="49"/>
      <c r="AD140" s="7"/>
      <c r="AE140" s="7"/>
      <c r="AF140" s="49"/>
      <c r="AG140" s="49"/>
      <c r="AH140" s="56" t="str">
        <f>_xlfn.XLOOKUP($AG140,プルダウン用!$AC$3:$AC$10,プルダウン用!AD$3:AD$10,"",0)</f>
        <v/>
      </c>
      <c r="AI140" s="56" t="str">
        <f>_xlfn.XLOOKUP($AG140,プルダウン用!$AC$3:$AC$10,プルダウン用!AE$3:AE$10,"",0)</f>
        <v/>
      </c>
      <c r="AJ140" s="57" t="str">
        <f>_xlfn.XLOOKUP($AG140,プルダウン用!$AC$3:$AC$10,プルダウン用!AF$3:AF$10,"",0)</f>
        <v/>
      </c>
      <c r="AK140" s="63"/>
      <c r="AL140" s="53"/>
      <c r="AM140" s="49"/>
      <c r="AN140" s="69" t="str">
        <f>IF($AM140="謝金経費に同じ",_xlfn.XLOOKUP(AG140,プルダウン用!$AQ$3:$AQ$12,プルダウン用!$AR$3:$AR$12,"",0),_xlfn.XLOOKUP($AM140,プルダウン用!$AH$3:$AH$5,プルダウン用!$AI$3:$AI$5,""))</f>
        <v/>
      </c>
      <c r="AO140" s="56" t="str">
        <f>IF($AN140="学内非常勤講師",_xlfn.XLOOKUP($N140,プルダウン用!$AW$3:$AW$7,プルダウン用!AX$3:AX$7,"",0),_xlfn.XLOOKUP($AN140,プルダウン用!$AQ$3:$AQ$12,プルダウン用!AS$3:AS$12,"",0))</f>
        <v/>
      </c>
      <c r="AP140" s="56" t="str">
        <f>IF($AN140="学内非常勤講師",_xlfn.XLOOKUP($N140,プルダウン用!$AW$3:$AW$7,プルダウン用!AY$3:AY$7,"",0),_xlfn.XLOOKUP($AN140,プルダウン用!$AQ$3:$AQ$12,プルダウン用!AT$3:AT$12,"",0))</f>
        <v/>
      </c>
      <c r="AQ140" s="56" t="str">
        <f>IF($AN140="学内非常勤講師",_xlfn.XLOOKUP($N140,プルダウン用!$AW$3:$AW$7,プルダウン用!AZ$3:AZ$7,"",0),_xlfn.XLOOKUP($AN140,プルダウン用!$AQ$3:$AQ$12,プルダウン用!AU$3:AU$12,"",0))</f>
        <v/>
      </c>
      <c r="AR140" s="79"/>
    </row>
    <row r="141" spans="2:44" ht="23.25" customHeight="1" x14ac:dyDescent="0.15">
      <c r="B141" s="54" t="str">
        <f t="shared" ref="B141:B204" si="2">IF(C141="","",ROW()-11)</f>
        <v/>
      </c>
      <c r="C141" s="64"/>
      <c r="D141" s="64"/>
      <c r="E141" s="52"/>
      <c r="F141" s="52"/>
      <c r="G141" s="52"/>
      <c r="H141" s="53"/>
      <c r="I141" s="51"/>
      <c r="J141" s="7"/>
      <c r="K141" s="7"/>
      <c r="L141" s="52"/>
      <c r="M141" s="52"/>
      <c r="N141" s="49"/>
      <c r="O141" s="7"/>
      <c r="P141" s="50"/>
      <c r="Q141" s="51"/>
      <c r="R141" s="51"/>
      <c r="S141" s="48"/>
      <c r="T141" s="48"/>
      <c r="U141" s="48"/>
      <c r="V141" s="48"/>
      <c r="W141" s="48"/>
      <c r="X141" s="48"/>
      <c r="Y141" s="54" t="s">
        <v>92</v>
      </c>
      <c r="Z141" s="55" t="str">
        <f>IF(AND($M141="雇用", OR($R141="集中", $R141="期間内"),$N141&lt;&gt;"その他"),"担当開始日要追記",_xlfn.XLOOKUP($P141,プルダウン用!$S$3:$S$12,プルダウン用!T$3:T$12,"",0))</f>
        <v/>
      </c>
      <c r="AA141" s="55" t="str">
        <f>IF(AND($M141="雇用", OR($R141="集中", $R141="期間内"),$N141&lt;&gt;"その他"),"担当終了日要追記",_xlfn.XLOOKUP($P141,プルダウン用!$S$3:$S$12,プルダウン用!U$3:U$12,"",0))</f>
        <v/>
      </c>
      <c r="AB141" s="49"/>
      <c r="AC141" s="49"/>
      <c r="AD141" s="7"/>
      <c r="AE141" s="7"/>
      <c r="AF141" s="49"/>
      <c r="AG141" s="49"/>
      <c r="AH141" s="56" t="str">
        <f>_xlfn.XLOOKUP($AG141,プルダウン用!$AC$3:$AC$10,プルダウン用!AD$3:AD$10,"",0)</f>
        <v/>
      </c>
      <c r="AI141" s="56" t="str">
        <f>_xlfn.XLOOKUP($AG141,プルダウン用!$AC$3:$AC$10,プルダウン用!AE$3:AE$10,"",0)</f>
        <v/>
      </c>
      <c r="AJ141" s="57" t="str">
        <f>_xlfn.XLOOKUP($AG141,プルダウン用!$AC$3:$AC$10,プルダウン用!AF$3:AF$10,"",0)</f>
        <v/>
      </c>
      <c r="AK141" s="63"/>
      <c r="AL141" s="53"/>
      <c r="AM141" s="49"/>
      <c r="AN141" s="69" t="str">
        <f>IF($AM141="謝金経費に同じ",_xlfn.XLOOKUP(AG141,プルダウン用!$AQ$3:$AQ$12,プルダウン用!$AR$3:$AR$12,"",0),_xlfn.XLOOKUP($AM141,プルダウン用!$AH$3:$AH$5,プルダウン用!$AI$3:$AI$5,""))</f>
        <v/>
      </c>
      <c r="AO141" s="56" t="str">
        <f>IF($AN141="学内非常勤講師",_xlfn.XLOOKUP($N141,プルダウン用!$AW$3:$AW$7,プルダウン用!AX$3:AX$7,"",0),_xlfn.XLOOKUP($AN141,プルダウン用!$AQ$3:$AQ$12,プルダウン用!AS$3:AS$12,"",0))</f>
        <v/>
      </c>
      <c r="AP141" s="56" t="str">
        <f>IF($AN141="学内非常勤講師",_xlfn.XLOOKUP($N141,プルダウン用!$AW$3:$AW$7,プルダウン用!AY$3:AY$7,"",0),_xlfn.XLOOKUP($AN141,プルダウン用!$AQ$3:$AQ$12,プルダウン用!AT$3:AT$12,"",0))</f>
        <v/>
      </c>
      <c r="AQ141" s="56" t="str">
        <f>IF($AN141="学内非常勤講師",_xlfn.XLOOKUP($N141,プルダウン用!$AW$3:$AW$7,プルダウン用!AZ$3:AZ$7,"",0),_xlfn.XLOOKUP($AN141,プルダウン用!$AQ$3:$AQ$12,プルダウン用!AU$3:AU$12,"",0))</f>
        <v/>
      </c>
      <c r="AR141" s="79"/>
    </row>
    <row r="142" spans="2:44" ht="23.25" customHeight="1" x14ac:dyDescent="0.15">
      <c r="B142" s="54" t="str">
        <f t="shared" si="2"/>
        <v/>
      </c>
      <c r="C142" s="64"/>
      <c r="D142" s="64"/>
      <c r="E142" s="52"/>
      <c r="F142" s="52"/>
      <c r="G142" s="52"/>
      <c r="H142" s="53"/>
      <c r="I142" s="51"/>
      <c r="J142" s="7"/>
      <c r="K142" s="7"/>
      <c r="L142" s="52"/>
      <c r="M142" s="52"/>
      <c r="N142" s="49"/>
      <c r="O142" s="7"/>
      <c r="P142" s="50"/>
      <c r="Q142" s="51"/>
      <c r="R142" s="51"/>
      <c r="S142" s="48"/>
      <c r="T142" s="48"/>
      <c r="U142" s="48"/>
      <c r="V142" s="48"/>
      <c r="W142" s="48"/>
      <c r="X142" s="48"/>
      <c r="Y142" s="54" t="s">
        <v>92</v>
      </c>
      <c r="Z142" s="55" t="str">
        <f>IF(AND($M142="雇用", OR($R142="集中", $R142="期間内"),$N142&lt;&gt;"その他"),"担当開始日要追記",_xlfn.XLOOKUP($P142,プルダウン用!$S$3:$S$12,プルダウン用!T$3:T$12,"",0))</f>
        <v/>
      </c>
      <c r="AA142" s="55" t="str">
        <f>IF(AND($M142="雇用", OR($R142="集中", $R142="期間内"),$N142&lt;&gt;"その他"),"担当終了日要追記",_xlfn.XLOOKUP($P142,プルダウン用!$S$3:$S$12,プルダウン用!U$3:U$12,"",0))</f>
        <v/>
      </c>
      <c r="AB142" s="49"/>
      <c r="AC142" s="49"/>
      <c r="AD142" s="7"/>
      <c r="AE142" s="7"/>
      <c r="AF142" s="49"/>
      <c r="AG142" s="49"/>
      <c r="AH142" s="56" t="str">
        <f>_xlfn.XLOOKUP($AG142,プルダウン用!$AC$3:$AC$10,プルダウン用!AD$3:AD$10,"",0)</f>
        <v/>
      </c>
      <c r="AI142" s="56" t="str">
        <f>_xlfn.XLOOKUP($AG142,プルダウン用!$AC$3:$AC$10,プルダウン用!AE$3:AE$10,"",0)</f>
        <v/>
      </c>
      <c r="AJ142" s="57" t="str">
        <f>_xlfn.XLOOKUP($AG142,プルダウン用!$AC$3:$AC$10,プルダウン用!AF$3:AF$10,"",0)</f>
        <v/>
      </c>
      <c r="AK142" s="63"/>
      <c r="AL142" s="53"/>
      <c r="AM142" s="49"/>
      <c r="AN142" s="69" t="str">
        <f>IF($AM142="謝金経費に同じ",_xlfn.XLOOKUP(AG142,プルダウン用!$AQ$3:$AQ$12,プルダウン用!$AR$3:$AR$12,"",0),_xlfn.XLOOKUP($AM142,プルダウン用!$AH$3:$AH$5,プルダウン用!$AI$3:$AI$5,""))</f>
        <v/>
      </c>
      <c r="AO142" s="56" t="str">
        <f>IF($AN142="学内非常勤講師",_xlfn.XLOOKUP($N142,プルダウン用!$AW$3:$AW$7,プルダウン用!AX$3:AX$7,"",0),_xlfn.XLOOKUP($AN142,プルダウン用!$AQ$3:$AQ$12,プルダウン用!AS$3:AS$12,"",0))</f>
        <v/>
      </c>
      <c r="AP142" s="56" t="str">
        <f>IF($AN142="学内非常勤講師",_xlfn.XLOOKUP($N142,プルダウン用!$AW$3:$AW$7,プルダウン用!AY$3:AY$7,"",0),_xlfn.XLOOKUP($AN142,プルダウン用!$AQ$3:$AQ$12,プルダウン用!AT$3:AT$12,"",0))</f>
        <v/>
      </c>
      <c r="AQ142" s="56" t="str">
        <f>IF($AN142="学内非常勤講師",_xlfn.XLOOKUP($N142,プルダウン用!$AW$3:$AW$7,プルダウン用!AZ$3:AZ$7,"",0),_xlfn.XLOOKUP($AN142,プルダウン用!$AQ$3:$AQ$12,プルダウン用!AU$3:AU$12,"",0))</f>
        <v/>
      </c>
      <c r="AR142" s="79"/>
    </row>
    <row r="143" spans="2:44" ht="23.25" customHeight="1" x14ac:dyDescent="0.15">
      <c r="B143" s="54" t="str">
        <f t="shared" si="2"/>
        <v/>
      </c>
      <c r="C143" s="64"/>
      <c r="D143" s="64"/>
      <c r="E143" s="52"/>
      <c r="F143" s="52"/>
      <c r="G143" s="52"/>
      <c r="H143" s="53"/>
      <c r="I143" s="51"/>
      <c r="J143" s="7"/>
      <c r="K143" s="7"/>
      <c r="L143" s="52"/>
      <c r="M143" s="52"/>
      <c r="N143" s="49"/>
      <c r="O143" s="7"/>
      <c r="P143" s="50"/>
      <c r="Q143" s="51"/>
      <c r="R143" s="51"/>
      <c r="S143" s="48"/>
      <c r="T143" s="48"/>
      <c r="U143" s="48"/>
      <c r="V143" s="48"/>
      <c r="W143" s="48"/>
      <c r="X143" s="48"/>
      <c r="Y143" s="54" t="s">
        <v>92</v>
      </c>
      <c r="Z143" s="55" t="str">
        <f>IF(AND($M143="雇用", OR($R143="集中", $R143="期間内"),$N143&lt;&gt;"その他"),"担当開始日要追記",_xlfn.XLOOKUP($P143,プルダウン用!$S$3:$S$12,プルダウン用!T$3:T$12,"",0))</f>
        <v/>
      </c>
      <c r="AA143" s="55" t="str">
        <f>IF(AND($M143="雇用", OR($R143="集中", $R143="期間内"),$N143&lt;&gt;"その他"),"担当終了日要追記",_xlfn.XLOOKUP($P143,プルダウン用!$S$3:$S$12,プルダウン用!U$3:U$12,"",0))</f>
        <v/>
      </c>
      <c r="AB143" s="49"/>
      <c r="AC143" s="49"/>
      <c r="AD143" s="7"/>
      <c r="AE143" s="7"/>
      <c r="AF143" s="49"/>
      <c r="AG143" s="49"/>
      <c r="AH143" s="56" t="str">
        <f>_xlfn.XLOOKUP($AG143,プルダウン用!$AC$3:$AC$10,プルダウン用!AD$3:AD$10,"",0)</f>
        <v/>
      </c>
      <c r="AI143" s="56" t="str">
        <f>_xlfn.XLOOKUP($AG143,プルダウン用!$AC$3:$AC$10,プルダウン用!AE$3:AE$10,"",0)</f>
        <v/>
      </c>
      <c r="AJ143" s="57" t="str">
        <f>_xlfn.XLOOKUP($AG143,プルダウン用!$AC$3:$AC$10,プルダウン用!AF$3:AF$10,"",0)</f>
        <v/>
      </c>
      <c r="AK143" s="63"/>
      <c r="AL143" s="53"/>
      <c r="AM143" s="49"/>
      <c r="AN143" s="69" t="str">
        <f>IF($AM143="謝金経費に同じ",_xlfn.XLOOKUP(AG143,プルダウン用!$AQ$3:$AQ$12,プルダウン用!$AR$3:$AR$12,"",0),_xlfn.XLOOKUP($AM143,プルダウン用!$AH$3:$AH$5,プルダウン用!$AI$3:$AI$5,""))</f>
        <v/>
      </c>
      <c r="AO143" s="56" t="str">
        <f>IF($AN143="学内非常勤講師",_xlfn.XLOOKUP($N143,プルダウン用!$AW$3:$AW$7,プルダウン用!AX$3:AX$7,"",0),_xlfn.XLOOKUP($AN143,プルダウン用!$AQ$3:$AQ$12,プルダウン用!AS$3:AS$12,"",0))</f>
        <v/>
      </c>
      <c r="AP143" s="56" t="str">
        <f>IF($AN143="学内非常勤講師",_xlfn.XLOOKUP($N143,プルダウン用!$AW$3:$AW$7,プルダウン用!AY$3:AY$7,"",0),_xlfn.XLOOKUP($AN143,プルダウン用!$AQ$3:$AQ$12,プルダウン用!AT$3:AT$12,"",0))</f>
        <v/>
      </c>
      <c r="AQ143" s="56" t="str">
        <f>IF($AN143="学内非常勤講師",_xlfn.XLOOKUP($N143,プルダウン用!$AW$3:$AW$7,プルダウン用!AZ$3:AZ$7,"",0),_xlfn.XLOOKUP($AN143,プルダウン用!$AQ$3:$AQ$12,プルダウン用!AU$3:AU$12,"",0))</f>
        <v/>
      </c>
      <c r="AR143" s="79"/>
    </row>
    <row r="144" spans="2:44" ht="23.25" customHeight="1" x14ac:dyDescent="0.15">
      <c r="B144" s="54" t="str">
        <f t="shared" si="2"/>
        <v/>
      </c>
      <c r="C144" s="64"/>
      <c r="D144" s="64"/>
      <c r="E144" s="52"/>
      <c r="F144" s="52"/>
      <c r="G144" s="52"/>
      <c r="H144" s="53"/>
      <c r="I144" s="51"/>
      <c r="J144" s="7"/>
      <c r="K144" s="7"/>
      <c r="L144" s="52"/>
      <c r="M144" s="52"/>
      <c r="N144" s="49"/>
      <c r="O144" s="7"/>
      <c r="P144" s="50"/>
      <c r="Q144" s="51"/>
      <c r="R144" s="51"/>
      <c r="S144" s="48"/>
      <c r="T144" s="48"/>
      <c r="U144" s="48"/>
      <c r="V144" s="48"/>
      <c r="W144" s="48"/>
      <c r="X144" s="48"/>
      <c r="Y144" s="54" t="s">
        <v>92</v>
      </c>
      <c r="Z144" s="55" t="str">
        <f>IF(AND($M144="雇用", OR($R144="集中", $R144="期間内"),$N144&lt;&gt;"その他"),"担当開始日要追記",_xlfn.XLOOKUP($P144,プルダウン用!$S$3:$S$12,プルダウン用!T$3:T$12,"",0))</f>
        <v/>
      </c>
      <c r="AA144" s="55" t="str">
        <f>IF(AND($M144="雇用", OR($R144="集中", $R144="期間内"),$N144&lt;&gt;"その他"),"担当終了日要追記",_xlfn.XLOOKUP($P144,プルダウン用!$S$3:$S$12,プルダウン用!U$3:U$12,"",0))</f>
        <v/>
      </c>
      <c r="AB144" s="49"/>
      <c r="AC144" s="49"/>
      <c r="AD144" s="7"/>
      <c r="AE144" s="7"/>
      <c r="AF144" s="49"/>
      <c r="AG144" s="49"/>
      <c r="AH144" s="56" t="str">
        <f>_xlfn.XLOOKUP($AG144,プルダウン用!$AC$3:$AC$10,プルダウン用!AD$3:AD$10,"",0)</f>
        <v/>
      </c>
      <c r="AI144" s="56" t="str">
        <f>_xlfn.XLOOKUP($AG144,プルダウン用!$AC$3:$AC$10,プルダウン用!AE$3:AE$10,"",0)</f>
        <v/>
      </c>
      <c r="AJ144" s="57" t="str">
        <f>_xlfn.XLOOKUP($AG144,プルダウン用!$AC$3:$AC$10,プルダウン用!AF$3:AF$10,"",0)</f>
        <v/>
      </c>
      <c r="AK144" s="63"/>
      <c r="AL144" s="53"/>
      <c r="AM144" s="49"/>
      <c r="AN144" s="69" t="str">
        <f>IF($AM144="謝金経費に同じ",_xlfn.XLOOKUP(AG144,プルダウン用!$AQ$3:$AQ$12,プルダウン用!$AR$3:$AR$12,"",0),_xlfn.XLOOKUP($AM144,プルダウン用!$AH$3:$AH$5,プルダウン用!$AI$3:$AI$5,""))</f>
        <v/>
      </c>
      <c r="AO144" s="56" t="str">
        <f>IF($AN144="学内非常勤講師",_xlfn.XLOOKUP($N144,プルダウン用!$AW$3:$AW$7,プルダウン用!AX$3:AX$7,"",0),_xlfn.XLOOKUP($AN144,プルダウン用!$AQ$3:$AQ$12,プルダウン用!AS$3:AS$12,"",0))</f>
        <v/>
      </c>
      <c r="AP144" s="56" t="str">
        <f>IF($AN144="学内非常勤講師",_xlfn.XLOOKUP($N144,プルダウン用!$AW$3:$AW$7,プルダウン用!AY$3:AY$7,"",0),_xlfn.XLOOKUP($AN144,プルダウン用!$AQ$3:$AQ$12,プルダウン用!AT$3:AT$12,"",0))</f>
        <v/>
      </c>
      <c r="AQ144" s="56" t="str">
        <f>IF($AN144="学内非常勤講師",_xlfn.XLOOKUP($N144,プルダウン用!$AW$3:$AW$7,プルダウン用!AZ$3:AZ$7,"",0),_xlfn.XLOOKUP($AN144,プルダウン用!$AQ$3:$AQ$12,プルダウン用!AU$3:AU$12,"",0))</f>
        <v/>
      </c>
      <c r="AR144" s="79"/>
    </row>
    <row r="145" spans="2:44" ht="23.25" customHeight="1" x14ac:dyDescent="0.15">
      <c r="B145" s="54" t="str">
        <f t="shared" si="2"/>
        <v/>
      </c>
      <c r="C145" s="64"/>
      <c r="D145" s="64"/>
      <c r="E145" s="52"/>
      <c r="F145" s="52"/>
      <c r="G145" s="52"/>
      <c r="H145" s="53"/>
      <c r="I145" s="51"/>
      <c r="J145" s="7"/>
      <c r="K145" s="7"/>
      <c r="L145" s="52"/>
      <c r="M145" s="52"/>
      <c r="N145" s="49"/>
      <c r="O145" s="7"/>
      <c r="P145" s="50"/>
      <c r="Q145" s="51"/>
      <c r="R145" s="51"/>
      <c r="S145" s="48"/>
      <c r="T145" s="48"/>
      <c r="U145" s="48"/>
      <c r="V145" s="48"/>
      <c r="W145" s="48"/>
      <c r="X145" s="48"/>
      <c r="Y145" s="54" t="s">
        <v>92</v>
      </c>
      <c r="Z145" s="55" t="str">
        <f>IF(AND($M145="雇用", OR($R145="集中", $R145="期間内"),$N145&lt;&gt;"その他"),"担当開始日要追記",_xlfn.XLOOKUP($P145,プルダウン用!$S$3:$S$12,プルダウン用!T$3:T$12,"",0))</f>
        <v/>
      </c>
      <c r="AA145" s="55" t="str">
        <f>IF(AND($M145="雇用", OR($R145="集中", $R145="期間内"),$N145&lt;&gt;"その他"),"担当終了日要追記",_xlfn.XLOOKUP($P145,プルダウン用!$S$3:$S$12,プルダウン用!U$3:U$12,"",0))</f>
        <v/>
      </c>
      <c r="AB145" s="49"/>
      <c r="AC145" s="49"/>
      <c r="AD145" s="7"/>
      <c r="AE145" s="7"/>
      <c r="AF145" s="49"/>
      <c r="AG145" s="49"/>
      <c r="AH145" s="56" t="str">
        <f>_xlfn.XLOOKUP($AG145,プルダウン用!$AC$3:$AC$10,プルダウン用!AD$3:AD$10,"",0)</f>
        <v/>
      </c>
      <c r="AI145" s="56" t="str">
        <f>_xlfn.XLOOKUP($AG145,プルダウン用!$AC$3:$AC$10,プルダウン用!AE$3:AE$10,"",0)</f>
        <v/>
      </c>
      <c r="AJ145" s="57" t="str">
        <f>_xlfn.XLOOKUP($AG145,プルダウン用!$AC$3:$AC$10,プルダウン用!AF$3:AF$10,"",0)</f>
        <v/>
      </c>
      <c r="AK145" s="63"/>
      <c r="AL145" s="53"/>
      <c r="AM145" s="49"/>
      <c r="AN145" s="69" t="str">
        <f>IF($AM145="謝金経費に同じ",_xlfn.XLOOKUP(AG145,プルダウン用!$AQ$3:$AQ$12,プルダウン用!$AR$3:$AR$12,"",0),_xlfn.XLOOKUP($AM145,プルダウン用!$AH$3:$AH$5,プルダウン用!$AI$3:$AI$5,""))</f>
        <v/>
      </c>
      <c r="AO145" s="56" t="str">
        <f>IF($AN145="学内非常勤講師",_xlfn.XLOOKUP($N145,プルダウン用!$AW$3:$AW$7,プルダウン用!AX$3:AX$7,"",0),_xlfn.XLOOKUP($AN145,プルダウン用!$AQ$3:$AQ$12,プルダウン用!AS$3:AS$12,"",0))</f>
        <v/>
      </c>
      <c r="AP145" s="56" t="str">
        <f>IF($AN145="学内非常勤講師",_xlfn.XLOOKUP($N145,プルダウン用!$AW$3:$AW$7,プルダウン用!AY$3:AY$7,"",0),_xlfn.XLOOKUP($AN145,プルダウン用!$AQ$3:$AQ$12,プルダウン用!AT$3:AT$12,"",0))</f>
        <v/>
      </c>
      <c r="AQ145" s="56" t="str">
        <f>IF($AN145="学内非常勤講師",_xlfn.XLOOKUP($N145,プルダウン用!$AW$3:$AW$7,プルダウン用!AZ$3:AZ$7,"",0),_xlfn.XLOOKUP($AN145,プルダウン用!$AQ$3:$AQ$12,プルダウン用!AU$3:AU$12,"",0))</f>
        <v/>
      </c>
      <c r="AR145" s="79"/>
    </row>
    <row r="146" spans="2:44" ht="23.25" customHeight="1" x14ac:dyDescent="0.15">
      <c r="B146" s="54" t="str">
        <f t="shared" si="2"/>
        <v/>
      </c>
      <c r="C146" s="64"/>
      <c r="D146" s="64"/>
      <c r="E146" s="52"/>
      <c r="F146" s="52"/>
      <c r="G146" s="52"/>
      <c r="H146" s="53"/>
      <c r="I146" s="51"/>
      <c r="J146" s="7"/>
      <c r="K146" s="7"/>
      <c r="L146" s="52"/>
      <c r="M146" s="52"/>
      <c r="N146" s="49"/>
      <c r="O146" s="7"/>
      <c r="P146" s="50"/>
      <c r="Q146" s="51"/>
      <c r="R146" s="51"/>
      <c r="S146" s="48"/>
      <c r="T146" s="48"/>
      <c r="U146" s="48"/>
      <c r="V146" s="48"/>
      <c r="W146" s="48"/>
      <c r="X146" s="48"/>
      <c r="Y146" s="54" t="s">
        <v>92</v>
      </c>
      <c r="Z146" s="55" t="str">
        <f>IF(AND($M146="雇用", OR($R146="集中", $R146="期間内"),$N146&lt;&gt;"その他"),"担当開始日要追記",_xlfn.XLOOKUP($P146,プルダウン用!$S$3:$S$12,プルダウン用!T$3:T$12,"",0))</f>
        <v/>
      </c>
      <c r="AA146" s="55" t="str">
        <f>IF(AND($M146="雇用", OR($R146="集中", $R146="期間内"),$N146&lt;&gt;"その他"),"担当終了日要追記",_xlfn.XLOOKUP($P146,プルダウン用!$S$3:$S$12,プルダウン用!U$3:U$12,"",0))</f>
        <v/>
      </c>
      <c r="AB146" s="49"/>
      <c r="AC146" s="49"/>
      <c r="AD146" s="7"/>
      <c r="AE146" s="7"/>
      <c r="AF146" s="49"/>
      <c r="AG146" s="49"/>
      <c r="AH146" s="56" t="str">
        <f>_xlfn.XLOOKUP($AG146,プルダウン用!$AC$3:$AC$10,プルダウン用!AD$3:AD$10,"",0)</f>
        <v/>
      </c>
      <c r="AI146" s="56" t="str">
        <f>_xlfn.XLOOKUP($AG146,プルダウン用!$AC$3:$AC$10,プルダウン用!AE$3:AE$10,"",0)</f>
        <v/>
      </c>
      <c r="AJ146" s="57" t="str">
        <f>_xlfn.XLOOKUP($AG146,プルダウン用!$AC$3:$AC$10,プルダウン用!AF$3:AF$10,"",0)</f>
        <v/>
      </c>
      <c r="AK146" s="63"/>
      <c r="AL146" s="53"/>
      <c r="AM146" s="49"/>
      <c r="AN146" s="69" t="str">
        <f>IF($AM146="謝金経費に同じ",_xlfn.XLOOKUP(AG146,プルダウン用!$AQ$3:$AQ$12,プルダウン用!$AR$3:$AR$12,"",0),_xlfn.XLOOKUP($AM146,プルダウン用!$AH$3:$AH$5,プルダウン用!$AI$3:$AI$5,""))</f>
        <v/>
      </c>
      <c r="AO146" s="56" t="str">
        <f>IF($AN146="学内非常勤講師",_xlfn.XLOOKUP($N146,プルダウン用!$AW$3:$AW$7,プルダウン用!AX$3:AX$7,"",0),_xlfn.XLOOKUP($AN146,プルダウン用!$AQ$3:$AQ$12,プルダウン用!AS$3:AS$12,"",0))</f>
        <v/>
      </c>
      <c r="AP146" s="56" t="str">
        <f>IF($AN146="学内非常勤講師",_xlfn.XLOOKUP($N146,プルダウン用!$AW$3:$AW$7,プルダウン用!AY$3:AY$7,"",0),_xlfn.XLOOKUP($AN146,プルダウン用!$AQ$3:$AQ$12,プルダウン用!AT$3:AT$12,"",0))</f>
        <v/>
      </c>
      <c r="AQ146" s="56" t="str">
        <f>IF($AN146="学内非常勤講師",_xlfn.XLOOKUP($N146,プルダウン用!$AW$3:$AW$7,プルダウン用!AZ$3:AZ$7,"",0),_xlfn.XLOOKUP($AN146,プルダウン用!$AQ$3:$AQ$12,プルダウン用!AU$3:AU$12,"",0))</f>
        <v/>
      </c>
      <c r="AR146" s="79"/>
    </row>
    <row r="147" spans="2:44" ht="23.25" customHeight="1" x14ac:dyDescent="0.15">
      <c r="B147" s="54" t="str">
        <f t="shared" si="2"/>
        <v/>
      </c>
      <c r="C147" s="64"/>
      <c r="D147" s="64"/>
      <c r="E147" s="52"/>
      <c r="F147" s="52"/>
      <c r="G147" s="52"/>
      <c r="H147" s="53"/>
      <c r="I147" s="51"/>
      <c r="J147" s="7"/>
      <c r="K147" s="7"/>
      <c r="L147" s="52"/>
      <c r="M147" s="52"/>
      <c r="N147" s="49"/>
      <c r="O147" s="7"/>
      <c r="P147" s="50"/>
      <c r="Q147" s="51"/>
      <c r="R147" s="51"/>
      <c r="S147" s="48"/>
      <c r="T147" s="48"/>
      <c r="U147" s="48"/>
      <c r="V147" s="48"/>
      <c r="W147" s="48"/>
      <c r="X147" s="48"/>
      <c r="Y147" s="54" t="s">
        <v>92</v>
      </c>
      <c r="Z147" s="55" t="str">
        <f>IF(AND($M147="雇用", OR($R147="集中", $R147="期間内"),$N147&lt;&gt;"その他"),"担当開始日要追記",_xlfn.XLOOKUP($P147,プルダウン用!$S$3:$S$12,プルダウン用!T$3:T$12,"",0))</f>
        <v/>
      </c>
      <c r="AA147" s="55" t="str">
        <f>IF(AND($M147="雇用", OR($R147="集中", $R147="期間内"),$N147&lt;&gt;"その他"),"担当終了日要追記",_xlfn.XLOOKUP($P147,プルダウン用!$S$3:$S$12,プルダウン用!U$3:U$12,"",0))</f>
        <v/>
      </c>
      <c r="AB147" s="49"/>
      <c r="AC147" s="49"/>
      <c r="AD147" s="7"/>
      <c r="AE147" s="7"/>
      <c r="AF147" s="49"/>
      <c r="AG147" s="49"/>
      <c r="AH147" s="56" t="str">
        <f>_xlfn.XLOOKUP($AG147,プルダウン用!$AC$3:$AC$10,プルダウン用!AD$3:AD$10,"",0)</f>
        <v/>
      </c>
      <c r="AI147" s="56" t="str">
        <f>_xlfn.XLOOKUP($AG147,プルダウン用!$AC$3:$AC$10,プルダウン用!AE$3:AE$10,"",0)</f>
        <v/>
      </c>
      <c r="AJ147" s="57" t="str">
        <f>_xlfn.XLOOKUP($AG147,プルダウン用!$AC$3:$AC$10,プルダウン用!AF$3:AF$10,"",0)</f>
        <v/>
      </c>
      <c r="AK147" s="63"/>
      <c r="AL147" s="53"/>
      <c r="AM147" s="49"/>
      <c r="AN147" s="69" t="str">
        <f>IF($AM147="謝金経費に同じ",_xlfn.XLOOKUP(AG147,プルダウン用!$AQ$3:$AQ$12,プルダウン用!$AR$3:$AR$12,"",0),_xlfn.XLOOKUP($AM147,プルダウン用!$AH$3:$AH$5,プルダウン用!$AI$3:$AI$5,""))</f>
        <v/>
      </c>
      <c r="AO147" s="56" t="str">
        <f>IF($AN147="学内非常勤講師",_xlfn.XLOOKUP($N147,プルダウン用!$AW$3:$AW$7,プルダウン用!AX$3:AX$7,"",0),_xlfn.XLOOKUP($AN147,プルダウン用!$AQ$3:$AQ$12,プルダウン用!AS$3:AS$12,"",0))</f>
        <v/>
      </c>
      <c r="AP147" s="56" t="str">
        <f>IF($AN147="学内非常勤講師",_xlfn.XLOOKUP($N147,プルダウン用!$AW$3:$AW$7,プルダウン用!AY$3:AY$7,"",0),_xlfn.XLOOKUP($AN147,プルダウン用!$AQ$3:$AQ$12,プルダウン用!AT$3:AT$12,"",0))</f>
        <v/>
      </c>
      <c r="AQ147" s="56" t="str">
        <f>IF($AN147="学内非常勤講師",_xlfn.XLOOKUP($N147,プルダウン用!$AW$3:$AW$7,プルダウン用!AZ$3:AZ$7,"",0),_xlfn.XLOOKUP($AN147,プルダウン用!$AQ$3:$AQ$12,プルダウン用!AU$3:AU$12,"",0))</f>
        <v/>
      </c>
      <c r="AR147" s="79"/>
    </row>
    <row r="148" spans="2:44" ht="23.25" customHeight="1" x14ac:dyDescent="0.15">
      <c r="B148" s="54" t="str">
        <f t="shared" si="2"/>
        <v/>
      </c>
      <c r="C148" s="64"/>
      <c r="D148" s="64"/>
      <c r="E148" s="52"/>
      <c r="F148" s="52"/>
      <c r="G148" s="52"/>
      <c r="H148" s="53"/>
      <c r="I148" s="51"/>
      <c r="J148" s="7"/>
      <c r="K148" s="7"/>
      <c r="L148" s="52"/>
      <c r="M148" s="52"/>
      <c r="N148" s="49"/>
      <c r="O148" s="7"/>
      <c r="P148" s="50"/>
      <c r="Q148" s="51"/>
      <c r="R148" s="51"/>
      <c r="S148" s="48"/>
      <c r="T148" s="48"/>
      <c r="U148" s="48"/>
      <c r="V148" s="48"/>
      <c r="W148" s="48"/>
      <c r="X148" s="48"/>
      <c r="Y148" s="54" t="s">
        <v>92</v>
      </c>
      <c r="Z148" s="55" t="str">
        <f>IF(AND($M148="雇用", OR($R148="集中", $R148="期間内"),$N148&lt;&gt;"その他"),"担当開始日要追記",_xlfn.XLOOKUP($P148,プルダウン用!$S$3:$S$12,プルダウン用!T$3:T$12,"",0))</f>
        <v/>
      </c>
      <c r="AA148" s="55" t="str">
        <f>IF(AND($M148="雇用", OR($R148="集中", $R148="期間内"),$N148&lt;&gt;"その他"),"担当終了日要追記",_xlfn.XLOOKUP($P148,プルダウン用!$S$3:$S$12,プルダウン用!U$3:U$12,"",0))</f>
        <v/>
      </c>
      <c r="AB148" s="49"/>
      <c r="AC148" s="49"/>
      <c r="AD148" s="7"/>
      <c r="AE148" s="7"/>
      <c r="AF148" s="49"/>
      <c r="AG148" s="49"/>
      <c r="AH148" s="56" t="str">
        <f>_xlfn.XLOOKUP($AG148,プルダウン用!$AC$3:$AC$10,プルダウン用!AD$3:AD$10,"",0)</f>
        <v/>
      </c>
      <c r="AI148" s="56" t="str">
        <f>_xlfn.XLOOKUP($AG148,プルダウン用!$AC$3:$AC$10,プルダウン用!AE$3:AE$10,"",0)</f>
        <v/>
      </c>
      <c r="AJ148" s="57" t="str">
        <f>_xlfn.XLOOKUP($AG148,プルダウン用!$AC$3:$AC$10,プルダウン用!AF$3:AF$10,"",0)</f>
        <v/>
      </c>
      <c r="AK148" s="63"/>
      <c r="AL148" s="53"/>
      <c r="AM148" s="49"/>
      <c r="AN148" s="69" t="str">
        <f>IF($AM148="謝金経費に同じ",_xlfn.XLOOKUP(AG148,プルダウン用!$AQ$3:$AQ$12,プルダウン用!$AR$3:$AR$12,"",0),_xlfn.XLOOKUP($AM148,プルダウン用!$AH$3:$AH$5,プルダウン用!$AI$3:$AI$5,""))</f>
        <v/>
      </c>
      <c r="AO148" s="56" t="str">
        <f>IF($AN148="学内非常勤講師",_xlfn.XLOOKUP($N148,プルダウン用!$AW$3:$AW$7,プルダウン用!AX$3:AX$7,"",0),_xlfn.XLOOKUP($AN148,プルダウン用!$AQ$3:$AQ$12,プルダウン用!AS$3:AS$12,"",0))</f>
        <v/>
      </c>
      <c r="AP148" s="56" t="str">
        <f>IF($AN148="学内非常勤講師",_xlfn.XLOOKUP($N148,プルダウン用!$AW$3:$AW$7,プルダウン用!AY$3:AY$7,"",0),_xlfn.XLOOKUP($AN148,プルダウン用!$AQ$3:$AQ$12,プルダウン用!AT$3:AT$12,"",0))</f>
        <v/>
      </c>
      <c r="AQ148" s="56" t="str">
        <f>IF($AN148="学内非常勤講師",_xlfn.XLOOKUP($N148,プルダウン用!$AW$3:$AW$7,プルダウン用!AZ$3:AZ$7,"",0),_xlfn.XLOOKUP($AN148,プルダウン用!$AQ$3:$AQ$12,プルダウン用!AU$3:AU$12,"",0))</f>
        <v/>
      </c>
      <c r="AR148" s="79"/>
    </row>
    <row r="149" spans="2:44" ht="23.25" customHeight="1" x14ac:dyDescent="0.15">
      <c r="B149" s="54" t="str">
        <f t="shared" si="2"/>
        <v/>
      </c>
      <c r="C149" s="64"/>
      <c r="D149" s="64"/>
      <c r="E149" s="52"/>
      <c r="F149" s="52"/>
      <c r="G149" s="52"/>
      <c r="H149" s="53"/>
      <c r="I149" s="51"/>
      <c r="J149" s="7"/>
      <c r="K149" s="7"/>
      <c r="L149" s="52"/>
      <c r="M149" s="52"/>
      <c r="N149" s="49"/>
      <c r="O149" s="7"/>
      <c r="P149" s="50"/>
      <c r="Q149" s="51"/>
      <c r="R149" s="51"/>
      <c r="S149" s="48"/>
      <c r="T149" s="48"/>
      <c r="U149" s="48"/>
      <c r="V149" s="48"/>
      <c r="W149" s="48"/>
      <c r="X149" s="48"/>
      <c r="Y149" s="54" t="s">
        <v>92</v>
      </c>
      <c r="Z149" s="55" t="str">
        <f>IF(AND($M149="雇用", OR($R149="集中", $R149="期間内"),$N149&lt;&gt;"その他"),"担当開始日要追記",_xlfn.XLOOKUP($P149,プルダウン用!$S$3:$S$12,プルダウン用!T$3:T$12,"",0))</f>
        <v/>
      </c>
      <c r="AA149" s="55" t="str">
        <f>IF(AND($M149="雇用", OR($R149="集中", $R149="期間内"),$N149&lt;&gt;"その他"),"担当終了日要追記",_xlfn.XLOOKUP($P149,プルダウン用!$S$3:$S$12,プルダウン用!U$3:U$12,"",0))</f>
        <v/>
      </c>
      <c r="AB149" s="49"/>
      <c r="AC149" s="49"/>
      <c r="AD149" s="7"/>
      <c r="AE149" s="7"/>
      <c r="AF149" s="49"/>
      <c r="AG149" s="49"/>
      <c r="AH149" s="56" t="str">
        <f>_xlfn.XLOOKUP($AG149,プルダウン用!$AC$3:$AC$10,プルダウン用!AD$3:AD$10,"",0)</f>
        <v/>
      </c>
      <c r="AI149" s="56" t="str">
        <f>_xlfn.XLOOKUP($AG149,プルダウン用!$AC$3:$AC$10,プルダウン用!AE$3:AE$10,"",0)</f>
        <v/>
      </c>
      <c r="AJ149" s="57" t="str">
        <f>_xlfn.XLOOKUP($AG149,プルダウン用!$AC$3:$AC$10,プルダウン用!AF$3:AF$10,"",0)</f>
        <v/>
      </c>
      <c r="AK149" s="63"/>
      <c r="AL149" s="53"/>
      <c r="AM149" s="49"/>
      <c r="AN149" s="69" t="str">
        <f>IF($AM149="謝金経費に同じ",_xlfn.XLOOKUP(AG149,プルダウン用!$AQ$3:$AQ$12,プルダウン用!$AR$3:$AR$12,"",0),_xlfn.XLOOKUP($AM149,プルダウン用!$AH$3:$AH$5,プルダウン用!$AI$3:$AI$5,""))</f>
        <v/>
      </c>
      <c r="AO149" s="56" t="str">
        <f>IF($AN149="学内非常勤講師",_xlfn.XLOOKUP($N149,プルダウン用!$AW$3:$AW$7,プルダウン用!AX$3:AX$7,"",0),_xlfn.XLOOKUP($AN149,プルダウン用!$AQ$3:$AQ$12,プルダウン用!AS$3:AS$12,"",0))</f>
        <v/>
      </c>
      <c r="AP149" s="56" t="str">
        <f>IF($AN149="学内非常勤講師",_xlfn.XLOOKUP($N149,プルダウン用!$AW$3:$AW$7,プルダウン用!AY$3:AY$7,"",0),_xlfn.XLOOKUP($AN149,プルダウン用!$AQ$3:$AQ$12,プルダウン用!AT$3:AT$12,"",0))</f>
        <v/>
      </c>
      <c r="AQ149" s="56" t="str">
        <f>IF($AN149="学内非常勤講師",_xlfn.XLOOKUP($N149,プルダウン用!$AW$3:$AW$7,プルダウン用!AZ$3:AZ$7,"",0),_xlfn.XLOOKUP($AN149,プルダウン用!$AQ$3:$AQ$12,プルダウン用!AU$3:AU$12,"",0))</f>
        <v/>
      </c>
      <c r="AR149" s="79"/>
    </row>
    <row r="150" spans="2:44" ht="23.25" customHeight="1" x14ac:dyDescent="0.15">
      <c r="B150" s="54" t="str">
        <f t="shared" si="2"/>
        <v/>
      </c>
      <c r="C150" s="64"/>
      <c r="D150" s="64"/>
      <c r="E150" s="52"/>
      <c r="F150" s="52"/>
      <c r="G150" s="52"/>
      <c r="H150" s="53"/>
      <c r="I150" s="51"/>
      <c r="J150" s="7"/>
      <c r="K150" s="7"/>
      <c r="L150" s="52"/>
      <c r="M150" s="52"/>
      <c r="N150" s="49"/>
      <c r="O150" s="7"/>
      <c r="P150" s="50"/>
      <c r="Q150" s="51"/>
      <c r="R150" s="51"/>
      <c r="S150" s="48"/>
      <c r="T150" s="48"/>
      <c r="U150" s="48"/>
      <c r="V150" s="48"/>
      <c r="W150" s="48"/>
      <c r="X150" s="48"/>
      <c r="Y150" s="54" t="s">
        <v>92</v>
      </c>
      <c r="Z150" s="55" t="str">
        <f>IF(AND($M150="雇用", OR($R150="集中", $R150="期間内"),$N150&lt;&gt;"その他"),"担当開始日要追記",_xlfn.XLOOKUP($P150,プルダウン用!$S$3:$S$12,プルダウン用!T$3:T$12,"",0))</f>
        <v/>
      </c>
      <c r="AA150" s="55" t="str">
        <f>IF(AND($M150="雇用", OR($R150="集中", $R150="期間内"),$N150&lt;&gt;"その他"),"担当終了日要追記",_xlfn.XLOOKUP($P150,プルダウン用!$S$3:$S$12,プルダウン用!U$3:U$12,"",0))</f>
        <v/>
      </c>
      <c r="AB150" s="49"/>
      <c r="AC150" s="49"/>
      <c r="AD150" s="7"/>
      <c r="AE150" s="7"/>
      <c r="AF150" s="49"/>
      <c r="AG150" s="49"/>
      <c r="AH150" s="56" t="str">
        <f>_xlfn.XLOOKUP($AG150,プルダウン用!$AC$3:$AC$10,プルダウン用!AD$3:AD$10,"",0)</f>
        <v/>
      </c>
      <c r="AI150" s="56" t="str">
        <f>_xlfn.XLOOKUP($AG150,プルダウン用!$AC$3:$AC$10,プルダウン用!AE$3:AE$10,"",0)</f>
        <v/>
      </c>
      <c r="AJ150" s="57" t="str">
        <f>_xlfn.XLOOKUP($AG150,プルダウン用!$AC$3:$AC$10,プルダウン用!AF$3:AF$10,"",0)</f>
        <v/>
      </c>
      <c r="AK150" s="63"/>
      <c r="AL150" s="53"/>
      <c r="AM150" s="49"/>
      <c r="AN150" s="69" t="str">
        <f>IF($AM150="謝金経費に同じ",_xlfn.XLOOKUP(AG150,プルダウン用!$AQ$3:$AQ$12,プルダウン用!$AR$3:$AR$12,"",0),_xlfn.XLOOKUP($AM150,プルダウン用!$AH$3:$AH$5,プルダウン用!$AI$3:$AI$5,""))</f>
        <v/>
      </c>
      <c r="AO150" s="56" t="str">
        <f>IF($AN150="学内非常勤講師",_xlfn.XLOOKUP($N150,プルダウン用!$AW$3:$AW$7,プルダウン用!AX$3:AX$7,"",0),_xlfn.XLOOKUP($AN150,プルダウン用!$AQ$3:$AQ$12,プルダウン用!AS$3:AS$12,"",0))</f>
        <v/>
      </c>
      <c r="AP150" s="56" t="str">
        <f>IF($AN150="学内非常勤講師",_xlfn.XLOOKUP($N150,プルダウン用!$AW$3:$AW$7,プルダウン用!AY$3:AY$7,"",0),_xlfn.XLOOKUP($AN150,プルダウン用!$AQ$3:$AQ$12,プルダウン用!AT$3:AT$12,"",0))</f>
        <v/>
      </c>
      <c r="AQ150" s="56" t="str">
        <f>IF($AN150="学内非常勤講師",_xlfn.XLOOKUP($N150,プルダウン用!$AW$3:$AW$7,プルダウン用!AZ$3:AZ$7,"",0),_xlfn.XLOOKUP($AN150,プルダウン用!$AQ$3:$AQ$12,プルダウン用!AU$3:AU$12,"",0))</f>
        <v/>
      </c>
      <c r="AR150" s="79"/>
    </row>
    <row r="151" spans="2:44" ht="23.25" customHeight="1" x14ac:dyDescent="0.15">
      <c r="B151" s="54" t="str">
        <f t="shared" si="2"/>
        <v/>
      </c>
      <c r="C151" s="64"/>
      <c r="D151" s="64"/>
      <c r="E151" s="52"/>
      <c r="F151" s="52"/>
      <c r="G151" s="52"/>
      <c r="H151" s="53"/>
      <c r="I151" s="51"/>
      <c r="J151" s="7"/>
      <c r="K151" s="7"/>
      <c r="L151" s="52"/>
      <c r="M151" s="52"/>
      <c r="N151" s="49"/>
      <c r="O151" s="7"/>
      <c r="P151" s="50"/>
      <c r="Q151" s="51"/>
      <c r="R151" s="51"/>
      <c r="S151" s="48"/>
      <c r="T151" s="48"/>
      <c r="U151" s="48"/>
      <c r="V151" s="48"/>
      <c r="W151" s="48"/>
      <c r="X151" s="48"/>
      <c r="Y151" s="54" t="s">
        <v>92</v>
      </c>
      <c r="Z151" s="55" t="str">
        <f>IF(AND($M151="雇用", OR($R151="集中", $R151="期間内"),$N151&lt;&gt;"その他"),"担当開始日要追記",_xlfn.XLOOKUP($P151,プルダウン用!$S$3:$S$12,プルダウン用!T$3:T$12,"",0))</f>
        <v/>
      </c>
      <c r="AA151" s="55" t="str">
        <f>IF(AND($M151="雇用", OR($R151="集中", $R151="期間内"),$N151&lt;&gt;"その他"),"担当終了日要追記",_xlfn.XLOOKUP($P151,プルダウン用!$S$3:$S$12,プルダウン用!U$3:U$12,"",0))</f>
        <v/>
      </c>
      <c r="AB151" s="49"/>
      <c r="AC151" s="49"/>
      <c r="AD151" s="7"/>
      <c r="AE151" s="7"/>
      <c r="AF151" s="49"/>
      <c r="AG151" s="49"/>
      <c r="AH151" s="56" t="str">
        <f>_xlfn.XLOOKUP($AG151,プルダウン用!$AC$3:$AC$10,プルダウン用!AD$3:AD$10,"",0)</f>
        <v/>
      </c>
      <c r="AI151" s="56" t="str">
        <f>_xlfn.XLOOKUP($AG151,プルダウン用!$AC$3:$AC$10,プルダウン用!AE$3:AE$10,"",0)</f>
        <v/>
      </c>
      <c r="AJ151" s="57" t="str">
        <f>_xlfn.XLOOKUP($AG151,プルダウン用!$AC$3:$AC$10,プルダウン用!AF$3:AF$10,"",0)</f>
        <v/>
      </c>
      <c r="AK151" s="63"/>
      <c r="AL151" s="53"/>
      <c r="AM151" s="49"/>
      <c r="AN151" s="69" t="str">
        <f>IF($AM151="謝金経費に同じ",_xlfn.XLOOKUP(AG151,プルダウン用!$AQ$3:$AQ$12,プルダウン用!$AR$3:$AR$12,"",0),_xlfn.XLOOKUP($AM151,プルダウン用!$AH$3:$AH$5,プルダウン用!$AI$3:$AI$5,""))</f>
        <v/>
      </c>
      <c r="AO151" s="56" t="str">
        <f>IF($AN151="学内非常勤講師",_xlfn.XLOOKUP($N151,プルダウン用!$AW$3:$AW$7,プルダウン用!AX$3:AX$7,"",0),_xlfn.XLOOKUP($AN151,プルダウン用!$AQ$3:$AQ$12,プルダウン用!AS$3:AS$12,"",0))</f>
        <v/>
      </c>
      <c r="AP151" s="56" t="str">
        <f>IF($AN151="学内非常勤講師",_xlfn.XLOOKUP($N151,プルダウン用!$AW$3:$AW$7,プルダウン用!AY$3:AY$7,"",0),_xlfn.XLOOKUP($AN151,プルダウン用!$AQ$3:$AQ$12,プルダウン用!AT$3:AT$12,"",0))</f>
        <v/>
      </c>
      <c r="AQ151" s="56" t="str">
        <f>IF($AN151="学内非常勤講師",_xlfn.XLOOKUP($N151,プルダウン用!$AW$3:$AW$7,プルダウン用!AZ$3:AZ$7,"",0),_xlfn.XLOOKUP($AN151,プルダウン用!$AQ$3:$AQ$12,プルダウン用!AU$3:AU$12,"",0))</f>
        <v/>
      </c>
      <c r="AR151" s="79"/>
    </row>
    <row r="152" spans="2:44" ht="23.25" customHeight="1" x14ac:dyDescent="0.15">
      <c r="B152" s="54" t="str">
        <f t="shared" si="2"/>
        <v/>
      </c>
      <c r="C152" s="64"/>
      <c r="D152" s="64"/>
      <c r="E152" s="52"/>
      <c r="F152" s="52"/>
      <c r="G152" s="52"/>
      <c r="H152" s="53"/>
      <c r="I152" s="51"/>
      <c r="J152" s="7"/>
      <c r="K152" s="7"/>
      <c r="L152" s="52"/>
      <c r="M152" s="52"/>
      <c r="N152" s="49"/>
      <c r="O152" s="7"/>
      <c r="P152" s="50"/>
      <c r="Q152" s="51"/>
      <c r="R152" s="51"/>
      <c r="S152" s="48"/>
      <c r="T152" s="48"/>
      <c r="U152" s="48"/>
      <c r="V152" s="48"/>
      <c r="W152" s="48"/>
      <c r="X152" s="48"/>
      <c r="Y152" s="54" t="s">
        <v>92</v>
      </c>
      <c r="Z152" s="55" t="str">
        <f>IF(AND($M152="雇用", OR($R152="集中", $R152="期間内"),$N152&lt;&gt;"その他"),"担当開始日要追記",_xlfn.XLOOKUP($P152,プルダウン用!$S$3:$S$12,プルダウン用!T$3:T$12,"",0))</f>
        <v/>
      </c>
      <c r="AA152" s="55" t="str">
        <f>IF(AND($M152="雇用", OR($R152="集中", $R152="期間内"),$N152&lt;&gt;"その他"),"担当終了日要追記",_xlfn.XLOOKUP($P152,プルダウン用!$S$3:$S$12,プルダウン用!U$3:U$12,"",0))</f>
        <v/>
      </c>
      <c r="AB152" s="49"/>
      <c r="AC152" s="49"/>
      <c r="AD152" s="7"/>
      <c r="AE152" s="7"/>
      <c r="AF152" s="49"/>
      <c r="AG152" s="49"/>
      <c r="AH152" s="56" t="str">
        <f>_xlfn.XLOOKUP($AG152,プルダウン用!$AC$3:$AC$10,プルダウン用!AD$3:AD$10,"",0)</f>
        <v/>
      </c>
      <c r="AI152" s="56" t="str">
        <f>_xlfn.XLOOKUP($AG152,プルダウン用!$AC$3:$AC$10,プルダウン用!AE$3:AE$10,"",0)</f>
        <v/>
      </c>
      <c r="AJ152" s="57" t="str">
        <f>_xlfn.XLOOKUP($AG152,プルダウン用!$AC$3:$AC$10,プルダウン用!AF$3:AF$10,"",0)</f>
        <v/>
      </c>
      <c r="AK152" s="63"/>
      <c r="AL152" s="53"/>
      <c r="AM152" s="49"/>
      <c r="AN152" s="69" t="str">
        <f>IF($AM152="謝金経費に同じ",_xlfn.XLOOKUP(AG152,プルダウン用!$AQ$3:$AQ$12,プルダウン用!$AR$3:$AR$12,"",0),_xlfn.XLOOKUP($AM152,プルダウン用!$AH$3:$AH$5,プルダウン用!$AI$3:$AI$5,""))</f>
        <v/>
      </c>
      <c r="AO152" s="56" t="str">
        <f>IF($AN152="学内非常勤講師",_xlfn.XLOOKUP($N152,プルダウン用!$AW$3:$AW$7,プルダウン用!AX$3:AX$7,"",0),_xlfn.XLOOKUP($AN152,プルダウン用!$AQ$3:$AQ$12,プルダウン用!AS$3:AS$12,"",0))</f>
        <v/>
      </c>
      <c r="AP152" s="56" t="str">
        <f>IF($AN152="学内非常勤講師",_xlfn.XLOOKUP($N152,プルダウン用!$AW$3:$AW$7,プルダウン用!AY$3:AY$7,"",0),_xlfn.XLOOKUP($AN152,プルダウン用!$AQ$3:$AQ$12,プルダウン用!AT$3:AT$12,"",0))</f>
        <v/>
      </c>
      <c r="AQ152" s="56" t="str">
        <f>IF($AN152="学内非常勤講師",_xlfn.XLOOKUP($N152,プルダウン用!$AW$3:$AW$7,プルダウン用!AZ$3:AZ$7,"",0),_xlfn.XLOOKUP($AN152,プルダウン用!$AQ$3:$AQ$12,プルダウン用!AU$3:AU$12,"",0))</f>
        <v/>
      </c>
      <c r="AR152" s="79"/>
    </row>
    <row r="153" spans="2:44" ht="23.25" customHeight="1" x14ac:dyDescent="0.15">
      <c r="B153" s="54" t="str">
        <f t="shared" si="2"/>
        <v/>
      </c>
      <c r="C153" s="64"/>
      <c r="D153" s="64"/>
      <c r="E153" s="52"/>
      <c r="F153" s="52"/>
      <c r="G153" s="52"/>
      <c r="H153" s="53"/>
      <c r="I153" s="51"/>
      <c r="J153" s="7"/>
      <c r="K153" s="7"/>
      <c r="L153" s="52"/>
      <c r="M153" s="52"/>
      <c r="N153" s="49"/>
      <c r="O153" s="7"/>
      <c r="P153" s="50"/>
      <c r="Q153" s="51"/>
      <c r="R153" s="51"/>
      <c r="S153" s="48"/>
      <c r="T153" s="48"/>
      <c r="U153" s="48"/>
      <c r="V153" s="48"/>
      <c r="W153" s="48"/>
      <c r="X153" s="48"/>
      <c r="Y153" s="54" t="s">
        <v>92</v>
      </c>
      <c r="Z153" s="55" t="str">
        <f>IF(AND($M153="雇用", OR($R153="集中", $R153="期間内"),$N153&lt;&gt;"その他"),"担当開始日要追記",_xlfn.XLOOKUP($P153,プルダウン用!$S$3:$S$12,プルダウン用!T$3:T$12,"",0))</f>
        <v/>
      </c>
      <c r="AA153" s="55" t="str">
        <f>IF(AND($M153="雇用", OR($R153="集中", $R153="期間内"),$N153&lt;&gt;"その他"),"担当終了日要追記",_xlfn.XLOOKUP($P153,プルダウン用!$S$3:$S$12,プルダウン用!U$3:U$12,"",0))</f>
        <v/>
      </c>
      <c r="AB153" s="49"/>
      <c r="AC153" s="49"/>
      <c r="AD153" s="7"/>
      <c r="AE153" s="7"/>
      <c r="AF153" s="49"/>
      <c r="AG153" s="49"/>
      <c r="AH153" s="56" t="str">
        <f>_xlfn.XLOOKUP($AG153,プルダウン用!$AC$3:$AC$10,プルダウン用!AD$3:AD$10,"",0)</f>
        <v/>
      </c>
      <c r="AI153" s="56" t="str">
        <f>_xlfn.XLOOKUP($AG153,プルダウン用!$AC$3:$AC$10,プルダウン用!AE$3:AE$10,"",0)</f>
        <v/>
      </c>
      <c r="AJ153" s="57" t="str">
        <f>_xlfn.XLOOKUP($AG153,プルダウン用!$AC$3:$AC$10,プルダウン用!AF$3:AF$10,"",0)</f>
        <v/>
      </c>
      <c r="AK153" s="63"/>
      <c r="AL153" s="53"/>
      <c r="AM153" s="49"/>
      <c r="AN153" s="69" t="str">
        <f>IF($AM153="謝金経費に同じ",_xlfn.XLOOKUP(AG153,プルダウン用!$AQ$3:$AQ$12,プルダウン用!$AR$3:$AR$12,"",0),_xlfn.XLOOKUP($AM153,プルダウン用!$AH$3:$AH$5,プルダウン用!$AI$3:$AI$5,""))</f>
        <v/>
      </c>
      <c r="AO153" s="56" t="str">
        <f>IF($AN153="学内非常勤講師",_xlfn.XLOOKUP($N153,プルダウン用!$AW$3:$AW$7,プルダウン用!AX$3:AX$7,"",0),_xlfn.XLOOKUP($AN153,プルダウン用!$AQ$3:$AQ$12,プルダウン用!AS$3:AS$12,"",0))</f>
        <v/>
      </c>
      <c r="AP153" s="56" t="str">
        <f>IF($AN153="学内非常勤講師",_xlfn.XLOOKUP($N153,プルダウン用!$AW$3:$AW$7,プルダウン用!AY$3:AY$7,"",0),_xlfn.XLOOKUP($AN153,プルダウン用!$AQ$3:$AQ$12,プルダウン用!AT$3:AT$12,"",0))</f>
        <v/>
      </c>
      <c r="AQ153" s="56" t="str">
        <f>IF($AN153="学内非常勤講師",_xlfn.XLOOKUP($N153,プルダウン用!$AW$3:$AW$7,プルダウン用!AZ$3:AZ$7,"",0),_xlfn.XLOOKUP($AN153,プルダウン用!$AQ$3:$AQ$12,プルダウン用!AU$3:AU$12,"",0))</f>
        <v/>
      </c>
      <c r="AR153" s="79"/>
    </row>
    <row r="154" spans="2:44" ht="23.25" customHeight="1" x14ac:dyDescent="0.15">
      <c r="B154" s="54" t="str">
        <f t="shared" si="2"/>
        <v/>
      </c>
      <c r="C154" s="64"/>
      <c r="D154" s="64"/>
      <c r="E154" s="52"/>
      <c r="F154" s="52"/>
      <c r="G154" s="52"/>
      <c r="H154" s="53"/>
      <c r="I154" s="51"/>
      <c r="J154" s="7"/>
      <c r="K154" s="7"/>
      <c r="L154" s="52"/>
      <c r="M154" s="52"/>
      <c r="N154" s="49"/>
      <c r="O154" s="7"/>
      <c r="P154" s="50"/>
      <c r="Q154" s="51"/>
      <c r="R154" s="51"/>
      <c r="S154" s="48"/>
      <c r="T154" s="48"/>
      <c r="U154" s="48"/>
      <c r="V154" s="48"/>
      <c r="W154" s="48"/>
      <c r="X154" s="48"/>
      <c r="Y154" s="54" t="s">
        <v>92</v>
      </c>
      <c r="Z154" s="55" t="str">
        <f>IF(AND($M154="雇用", OR($R154="集中", $R154="期間内"),$N154&lt;&gt;"その他"),"担当開始日要追記",_xlfn.XLOOKUP($P154,プルダウン用!$S$3:$S$12,プルダウン用!T$3:T$12,"",0))</f>
        <v/>
      </c>
      <c r="AA154" s="55" t="str">
        <f>IF(AND($M154="雇用", OR($R154="集中", $R154="期間内"),$N154&lt;&gt;"その他"),"担当終了日要追記",_xlfn.XLOOKUP($P154,プルダウン用!$S$3:$S$12,プルダウン用!U$3:U$12,"",0))</f>
        <v/>
      </c>
      <c r="AB154" s="49"/>
      <c r="AC154" s="49"/>
      <c r="AD154" s="7"/>
      <c r="AE154" s="7"/>
      <c r="AF154" s="49"/>
      <c r="AG154" s="49"/>
      <c r="AH154" s="56" t="str">
        <f>_xlfn.XLOOKUP($AG154,プルダウン用!$AC$3:$AC$10,プルダウン用!AD$3:AD$10,"",0)</f>
        <v/>
      </c>
      <c r="AI154" s="56" t="str">
        <f>_xlfn.XLOOKUP($AG154,プルダウン用!$AC$3:$AC$10,プルダウン用!AE$3:AE$10,"",0)</f>
        <v/>
      </c>
      <c r="AJ154" s="57" t="str">
        <f>_xlfn.XLOOKUP($AG154,プルダウン用!$AC$3:$AC$10,プルダウン用!AF$3:AF$10,"",0)</f>
        <v/>
      </c>
      <c r="AK154" s="63"/>
      <c r="AL154" s="53"/>
      <c r="AM154" s="49"/>
      <c r="AN154" s="69" t="str">
        <f>IF($AM154="謝金経費に同じ",_xlfn.XLOOKUP(AG154,プルダウン用!$AQ$3:$AQ$12,プルダウン用!$AR$3:$AR$12,"",0),_xlfn.XLOOKUP($AM154,プルダウン用!$AH$3:$AH$5,プルダウン用!$AI$3:$AI$5,""))</f>
        <v/>
      </c>
      <c r="AO154" s="56" t="str">
        <f>IF($AN154="学内非常勤講師",_xlfn.XLOOKUP($N154,プルダウン用!$AW$3:$AW$7,プルダウン用!AX$3:AX$7,"",0),_xlfn.XLOOKUP($AN154,プルダウン用!$AQ$3:$AQ$12,プルダウン用!AS$3:AS$12,"",0))</f>
        <v/>
      </c>
      <c r="AP154" s="56" t="str">
        <f>IF($AN154="学内非常勤講師",_xlfn.XLOOKUP($N154,プルダウン用!$AW$3:$AW$7,プルダウン用!AY$3:AY$7,"",0),_xlfn.XLOOKUP($AN154,プルダウン用!$AQ$3:$AQ$12,プルダウン用!AT$3:AT$12,"",0))</f>
        <v/>
      </c>
      <c r="AQ154" s="56" t="str">
        <f>IF($AN154="学内非常勤講師",_xlfn.XLOOKUP($N154,プルダウン用!$AW$3:$AW$7,プルダウン用!AZ$3:AZ$7,"",0),_xlfn.XLOOKUP($AN154,プルダウン用!$AQ$3:$AQ$12,プルダウン用!AU$3:AU$12,"",0))</f>
        <v/>
      </c>
      <c r="AR154" s="79"/>
    </row>
    <row r="155" spans="2:44" ht="23.25" customHeight="1" x14ac:dyDescent="0.15">
      <c r="B155" s="54" t="str">
        <f t="shared" si="2"/>
        <v/>
      </c>
      <c r="C155" s="64"/>
      <c r="D155" s="64"/>
      <c r="E155" s="52"/>
      <c r="F155" s="52"/>
      <c r="G155" s="52"/>
      <c r="H155" s="53"/>
      <c r="I155" s="51"/>
      <c r="J155" s="7"/>
      <c r="K155" s="7"/>
      <c r="L155" s="52"/>
      <c r="M155" s="52"/>
      <c r="N155" s="49"/>
      <c r="O155" s="7"/>
      <c r="P155" s="50"/>
      <c r="Q155" s="51"/>
      <c r="R155" s="51"/>
      <c r="S155" s="48"/>
      <c r="T155" s="48"/>
      <c r="U155" s="48"/>
      <c r="V155" s="48"/>
      <c r="W155" s="48"/>
      <c r="X155" s="48"/>
      <c r="Y155" s="54" t="s">
        <v>92</v>
      </c>
      <c r="Z155" s="55" t="str">
        <f>IF(AND($M155="雇用", OR($R155="集中", $R155="期間内"),$N155&lt;&gt;"その他"),"担当開始日要追記",_xlfn.XLOOKUP($P155,プルダウン用!$S$3:$S$12,プルダウン用!T$3:T$12,"",0))</f>
        <v/>
      </c>
      <c r="AA155" s="55" t="str">
        <f>IF(AND($M155="雇用", OR($R155="集中", $R155="期間内"),$N155&lt;&gt;"その他"),"担当終了日要追記",_xlfn.XLOOKUP($P155,プルダウン用!$S$3:$S$12,プルダウン用!U$3:U$12,"",0))</f>
        <v/>
      </c>
      <c r="AB155" s="49"/>
      <c r="AC155" s="49"/>
      <c r="AD155" s="7"/>
      <c r="AE155" s="7"/>
      <c r="AF155" s="49"/>
      <c r="AG155" s="49"/>
      <c r="AH155" s="56" t="str">
        <f>_xlfn.XLOOKUP($AG155,プルダウン用!$AC$3:$AC$10,プルダウン用!AD$3:AD$10,"",0)</f>
        <v/>
      </c>
      <c r="AI155" s="56" t="str">
        <f>_xlfn.XLOOKUP($AG155,プルダウン用!$AC$3:$AC$10,プルダウン用!AE$3:AE$10,"",0)</f>
        <v/>
      </c>
      <c r="AJ155" s="57" t="str">
        <f>_xlfn.XLOOKUP($AG155,プルダウン用!$AC$3:$AC$10,プルダウン用!AF$3:AF$10,"",0)</f>
        <v/>
      </c>
      <c r="AK155" s="63"/>
      <c r="AL155" s="53"/>
      <c r="AM155" s="49"/>
      <c r="AN155" s="69" t="str">
        <f>IF($AM155="謝金経費に同じ",_xlfn.XLOOKUP(AG155,プルダウン用!$AQ$3:$AQ$12,プルダウン用!$AR$3:$AR$12,"",0),_xlfn.XLOOKUP($AM155,プルダウン用!$AH$3:$AH$5,プルダウン用!$AI$3:$AI$5,""))</f>
        <v/>
      </c>
      <c r="AO155" s="56" t="str">
        <f>IF($AN155="学内非常勤講師",_xlfn.XLOOKUP($N155,プルダウン用!$AW$3:$AW$7,プルダウン用!AX$3:AX$7,"",0),_xlfn.XLOOKUP($AN155,プルダウン用!$AQ$3:$AQ$12,プルダウン用!AS$3:AS$12,"",0))</f>
        <v/>
      </c>
      <c r="AP155" s="56" t="str">
        <f>IF($AN155="学内非常勤講師",_xlfn.XLOOKUP($N155,プルダウン用!$AW$3:$AW$7,プルダウン用!AY$3:AY$7,"",0),_xlfn.XLOOKUP($AN155,プルダウン用!$AQ$3:$AQ$12,プルダウン用!AT$3:AT$12,"",0))</f>
        <v/>
      </c>
      <c r="AQ155" s="56" t="str">
        <f>IF($AN155="学内非常勤講師",_xlfn.XLOOKUP($N155,プルダウン用!$AW$3:$AW$7,プルダウン用!AZ$3:AZ$7,"",0),_xlfn.XLOOKUP($AN155,プルダウン用!$AQ$3:$AQ$12,プルダウン用!AU$3:AU$12,"",0))</f>
        <v/>
      </c>
      <c r="AR155" s="79"/>
    </row>
    <row r="156" spans="2:44" ht="23.25" customHeight="1" x14ac:dyDescent="0.15">
      <c r="B156" s="54" t="str">
        <f t="shared" si="2"/>
        <v/>
      </c>
      <c r="C156" s="64"/>
      <c r="D156" s="64"/>
      <c r="E156" s="52"/>
      <c r="F156" s="52"/>
      <c r="G156" s="52"/>
      <c r="H156" s="53"/>
      <c r="I156" s="51"/>
      <c r="J156" s="7"/>
      <c r="K156" s="7"/>
      <c r="L156" s="52"/>
      <c r="M156" s="52"/>
      <c r="N156" s="49"/>
      <c r="O156" s="7"/>
      <c r="P156" s="50"/>
      <c r="Q156" s="51"/>
      <c r="R156" s="51"/>
      <c r="S156" s="48"/>
      <c r="T156" s="48"/>
      <c r="U156" s="48"/>
      <c r="V156" s="48"/>
      <c r="W156" s="48"/>
      <c r="X156" s="48"/>
      <c r="Y156" s="54" t="s">
        <v>92</v>
      </c>
      <c r="Z156" s="55" t="str">
        <f>IF(AND($M156="雇用", OR($R156="集中", $R156="期間内"),$N156&lt;&gt;"その他"),"担当開始日要追記",_xlfn.XLOOKUP($P156,プルダウン用!$S$3:$S$12,プルダウン用!T$3:T$12,"",0))</f>
        <v/>
      </c>
      <c r="AA156" s="55" t="str">
        <f>IF(AND($M156="雇用", OR($R156="集中", $R156="期間内"),$N156&lt;&gt;"その他"),"担当終了日要追記",_xlfn.XLOOKUP($P156,プルダウン用!$S$3:$S$12,プルダウン用!U$3:U$12,"",0))</f>
        <v/>
      </c>
      <c r="AB156" s="49"/>
      <c r="AC156" s="49"/>
      <c r="AD156" s="7"/>
      <c r="AE156" s="7"/>
      <c r="AF156" s="49"/>
      <c r="AG156" s="49"/>
      <c r="AH156" s="56" t="str">
        <f>_xlfn.XLOOKUP($AG156,プルダウン用!$AC$3:$AC$10,プルダウン用!AD$3:AD$10,"",0)</f>
        <v/>
      </c>
      <c r="AI156" s="56" t="str">
        <f>_xlfn.XLOOKUP($AG156,プルダウン用!$AC$3:$AC$10,プルダウン用!AE$3:AE$10,"",0)</f>
        <v/>
      </c>
      <c r="AJ156" s="57" t="str">
        <f>_xlfn.XLOOKUP($AG156,プルダウン用!$AC$3:$AC$10,プルダウン用!AF$3:AF$10,"",0)</f>
        <v/>
      </c>
      <c r="AK156" s="63"/>
      <c r="AL156" s="53"/>
      <c r="AM156" s="49"/>
      <c r="AN156" s="69" t="str">
        <f>IF($AM156="謝金経費に同じ",_xlfn.XLOOKUP(AG156,プルダウン用!$AQ$3:$AQ$12,プルダウン用!$AR$3:$AR$12,"",0),_xlfn.XLOOKUP($AM156,プルダウン用!$AH$3:$AH$5,プルダウン用!$AI$3:$AI$5,""))</f>
        <v/>
      </c>
      <c r="AO156" s="56" t="str">
        <f>IF($AN156="学内非常勤講師",_xlfn.XLOOKUP($N156,プルダウン用!$AW$3:$AW$7,プルダウン用!AX$3:AX$7,"",0),_xlfn.XLOOKUP($AN156,プルダウン用!$AQ$3:$AQ$12,プルダウン用!AS$3:AS$12,"",0))</f>
        <v/>
      </c>
      <c r="AP156" s="56" t="str">
        <f>IF($AN156="学内非常勤講師",_xlfn.XLOOKUP($N156,プルダウン用!$AW$3:$AW$7,プルダウン用!AY$3:AY$7,"",0),_xlfn.XLOOKUP($AN156,プルダウン用!$AQ$3:$AQ$12,プルダウン用!AT$3:AT$12,"",0))</f>
        <v/>
      </c>
      <c r="AQ156" s="56" t="str">
        <f>IF($AN156="学内非常勤講師",_xlfn.XLOOKUP($N156,プルダウン用!$AW$3:$AW$7,プルダウン用!AZ$3:AZ$7,"",0),_xlfn.XLOOKUP($AN156,プルダウン用!$AQ$3:$AQ$12,プルダウン用!AU$3:AU$12,"",0))</f>
        <v/>
      </c>
      <c r="AR156" s="79"/>
    </row>
    <row r="157" spans="2:44" ht="23.25" customHeight="1" x14ac:dyDescent="0.15">
      <c r="B157" s="54" t="str">
        <f t="shared" si="2"/>
        <v/>
      </c>
      <c r="C157" s="64"/>
      <c r="D157" s="64"/>
      <c r="E157" s="52"/>
      <c r="F157" s="52"/>
      <c r="G157" s="52"/>
      <c r="H157" s="53"/>
      <c r="I157" s="51"/>
      <c r="J157" s="7"/>
      <c r="K157" s="7"/>
      <c r="L157" s="52"/>
      <c r="M157" s="52"/>
      <c r="N157" s="49"/>
      <c r="O157" s="7"/>
      <c r="P157" s="50"/>
      <c r="Q157" s="51"/>
      <c r="R157" s="51"/>
      <c r="S157" s="48"/>
      <c r="T157" s="48"/>
      <c r="U157" s="48"/>
      <c r="V157" s="48"/>
      <c r="W157" s="48"/>
      <c r="X157" s="48"/>
      <c r="Y157" s="54" t="s">
        <v>92</v>
      </c>
      <c r="Z157" s="55" t="str">
        <f>IF(AND($M157="雇用", OR($R157="集中", $R157="期間内"),$N157&lt;&gt;"その他"),"担当開始日要追記",_xlfn.XLOOKUP($P157,プルダウン用!$S$3:$S$12,プルダウン用!T$3:T$12,"",0))</f>
        <v/>
      </c>
      <c r="AA157" s="55" t="str">
        <f>IF(AND($M157="雇用", OR($R157="集中", $R157="期間内"),$N157&lt;&gt;"その他"),"担当終了日要追記",_xlfn.XLOOKUP($P157,プルダウン用!$S$3:$S$12,プルダウン用!U$3:U$12,"",0))</f>
        <v/>
      </c>
      <c r="AB157" s="49"/>
      <c r="AC157" s="49"/>
      <c r="AD157" s="7"/>
      <c r="AE157" s="7"/>
      <c r="AF157" s="49"/>
      <c r="AG157" s="49"/>
      <c r="AH157" s="56" t="str">
        <f>_xlfn.XLOOKUP($AG157,プルダウン用!$AC$3:$AC$10,プルダウン用!AD$3:AD$10,"",0)</f>
        <v/>
      </c>
      <c r="AI157" s="56" t="str">
        <f>_xlfn.XLOOKUP($AG157,プルダウン用!$AC$3:$AC$10,プルダウン用!AE$3:AE$10,"",0)</f>
        <v/>
      </c>
      <c r="AJ157" s="57" t="str">
        <f>_xlfn.XLOOKUP($AG157,プルダウン用!$AC$3:$AC$10,プルダウン用!AF$3:AF$10,"",0)</f>
        <v/>
      </c>
      <c r="AK157" s="63"/>
      <c r="AL157" s="53"/>
      <c r="AM157" s="49"/>
      <c r="AN157" s="69" t="str">
        <f>IF($AM157="謝金経費に同じ",_xlfn.XLOOKUP(AG157,プルダウン用!$AQ$3:$AQ$12,プルダウン用!$AR$3:$AR$12,"",0),_xlfn.XLOOKUP($AM157,プルダウン用!$AH$3:$AH$5,プルダウン用!$AI$3:$AI$5,""))</f>
        <v/>
      </c>
      <c r="AO157" s="56" t="str">
        <f>IF($AN157="学内非常勤講師",_xlfn.XLOOKUP($N157,プルダウン用!$AW$3:$AW$7,プルダウン用!AX$3:AX$7,"",0),_xlfn.XLOOKUP($AN157,プルダウン用!$AQ$3:$AQ$12,プルダウン用!AS$3:AS$12,"",0))</f>
        <v/>
      </c>
      <c r="AP157" s="56" t="str">
        <f>IF($AN157="学内非常勤講師",_xlfn.XLOOKUP($N157,プルダウン用!$AW$3:$AW$7,プルダウン用!AY$3:AY$7,"",0),_xlfn.XLOOKUP($AN157,プルダウン用!$AQ$3:$AQ$12,プルダウン用!AT$3:AT$12,"",0))</f>
        <v/>
      </c>
      <c r="AQ157" s="56" t="str">
        <f>IF($AN157="学内非常勤講師",_xlfn.XLOOKUP($N157,プルダウン用!$AW$3:$AW$7,プルダウン用!AZ$3:AZ$7,"",0),_xlfn.XLOOKUP($AN157,プルダウン用!$AQ$3:$AQ$12,プルダウン用!AU$3:AU$12,"",0))</f>
        <v/>
      </c>
      <c r="AR157" s="79"/>
    </row>
    <row r="158" spans="2:44" ht="23.25" customHeight="1" x14ac:dyDescent="0.15">
      <c r="B158" s="54" t="str">
        <f t="shared" si="2"/>
        <v/>
      </c>
      <c r="C158" s="64"/>
      <c r="D158" s="64"/>
      <c r="E158" s="52"/>
      <c r="F158" s="52"/>
      <c r="G158" s="52"/>
      <c r="H158" s="53"/>
      <c r="I158" s="51"/>
      <c r="J158" s="7"/>
      <c r="K158" s="7"/>
      <c r="L158" s="52"/>
      <c r="M158" s="52"/>
      <c r="N158" s="49"/>
      <c r="O158" s="7"/>
      <c r="P158" s="50"/>
      <c r="Q158" s="51"/>
      <c r="R158" s="51"/>
      <c r="S158" s="48"/>
      <c r="T158" s="48"/>
      <c r="U158" s="48"/>
      <c r="V158" s="48"/>
      <c r="W158" s="48"/>
      <c r="X158" s="48"/>
      <c r="Y158" s="54" t="s">
        <v>92</v>
      </c>
      <c r="Z158" s="55" t="str">
        <f>IF(AND($M158="雇用", OR($R158="集中", $R158="期間内"),$N158&lt;&gt;"その他"),"担当開始日要追記",_xlfn.XLOOKUP($P158,プルダウン用!$S$3:$S$12,プルダウン用!T$3:T$12,"",0))</f>
        <v/>
      </c>
      <c r="AA158" s="55" t="str">
        <f>IF(AND($M158="雇用", OR($R158="集中", $R158="期間内"),$N158&lt;&gt;"その他"),"担当終了日要追記",_xlfn.XLOOKUP($P158,プルダウン用!$S$3:$S$12,プルダウン用!U$3:U$12,"",0))</f>
        <v/>
      </c>
      <c r="AB158" s="49"/>
      <c r="AC158" s="49"/>
      <c r="AD158" s="7"/>
      <c r="AE158" s="7"/>
      <c r="AF158" s="49"/>
      <c r="AG158" s="49"/>
      <c r="AH158" s="56" t="str">
        <f>_xlfn.XLOOKUP($AG158,プルダウン用!$AC$3:$AC$10,プルダウン用!AD$3:AD$10,"",0)</f>
        <v/>
      </c>
      <c r="AI158" s="56" t="str">
        <f>_xlfn.XLOOKUP($AG158,プルダウン用!$AC$3:$AC$10,プルダウン用!AE$3:AE$10,"",0)</f>
        <v/>
      </c>
      <c r="AJ158" s="57" t="str">
        <f>_xlfn.XLOOKUP($AG158,プルダウン用!$AC$3:$AC$10,プルダウン用!AF$3:AF$10,"",0)</f>
        <v/>
      </c>
      <c r="AK158" s="63"/>
      <c r="AL158" s="53"/>
      <c r="AM158" s="49"/>
      <c r="AN158" s="69" t="str">
        <f>IF($AM158="謝金経費に同じ",_xlfn.XLOOKUP(AG158,プルダウン用!$AQ$3:$AQ$12,プルダウン用!$AR$3:$AR$12,"",0),_xlfn.XLOOKUP($AM158,プルダウン用!$AH$3:$AH$5,プルダウン用!$AI$3:$AI$5,""))</f>
        <v/>
      </c>
      <c r="AO158" s="56" t="str">
        <f>IF($AN158="学内非常勤講師",_xlfn.XLOOKUP($N158,プルダウン用!$AW$3:$AW$7,プルダウン用!AX$3:AX$7,"",0),_xlfn.XLOOKUP($AN158,プルダウン用!$AQ$3:$AQ$12,プルダウン用!AS$3:AS$12,"",0))</f>
        <v/>
      </c>
      <c r="AP158" s="56" t="str">
        <f>IF($AN158="学内非常勤講師",_xlfn.XLOOKUP($N158,プルダウン用!$AW$3:$AW$7,プルダウン用!AY$3:AY$7,"",0),_xlfn.XLOOKUP($AN158,プルダウン用!$AQ$3:$AQ$12,プルダウン用!AT$3:AT$12,"",0))</f>
        <v/>
      </c>
      <c r="AQ158" s="56" t="str">
        <f>IF($AN158="学内非常勤講師",_xlfn.XLOOKUP($N158,プルダウン用!$AW$3:$AW$7,プルダウン用!AZ$3:AZ$7,"",0),_xlfn.XLOOKUP($AN158,プルダウン用!$AQ$3:$AQ$12,プルダウン用!AU$3:AU$12,"",0))</f>
        <v/>
      </c>
      <c r="AR158" s="79"/>
    </row>
    <row r="159" spans="2:44" ht="23.25" customHeight="1" x14ac:dyDescent="0.15">
      <c r="B159" s="54" t="str">
        <f t="shared" si="2"/>
        <v/>
      </c>
      <c r="C159" s="64"/>
      <c r="D159" s="64"/>
      <c r="E159" s="52"/>
      <c r="F159" s="52"/>
      <c r="G159" s="52"/>
      <c r="H159" s="53"/>
      <c r="I159" s="51"/>
      <c r="J159" s="7"/>
      <c r="K159" s="7"/>
      <c r="L159" s="52"/>
      <c r="M159" s="52"/>
      <c r="N159" s="49"/>
      <c r="O159" s="7"/>
      <c r="P159" s="50"/>
      <c r="Q159" s="51"/>
      <c r="R159" s="51"/>
      <c r="S159" s="48"/>
      <c r="T159" s="48"/>
      <c r="U159" s="48"/>
      <c r="V159" s="48"/>
      <c r="W159" s="48"/>
      <c r="X159" s="48"/>
      <c r="Y159" s="54" t="s">
        <v>92</v>
      </c>
      <c r="Z159" s="55" t="str">
        <f>IF(AND($M159="雇用", OR($R159="集中", $R159="期間内"),$N159&lt;&gt;"その他"),"担当開始日要追記",_xlfn.XLOOKUP($P159,プルダウン用!$S$3:$S$12,プルダウン用!T$3:T$12,"",0))</f>
        <v/>
      </c>
      <c r="AA159" s="55" t="str">
        <f>IF(AND($M159="雇用", OR($R159="集中", $R159="期間内"),$N159&lt;&gt;"その他"),"担当終了日要追記",_xlfn.XLOOKUP($P159,プルダウン用!$S$3:$S$12,プルダウン用!U$3:U$12,"",0))</f>
        <v/>
      </c>
      <c r="AB159" s="49"/>
      <c r="AC159" s="49"/>
      <c r="AD159" s="7"/>
      <c r="AE159" s="7"/>
      <c r="AF159" s="49"/>
      <c r="AG159" s="49"/>
      <c r="AH159" s="56" t="str">
        <f>_xlfn.XLOOKUP($AG159,プルダウン用!$AC$3:$AC$10,プルダウン用!AD$3:AD$10,"",0)</f>
        <v/>
      </c>
      <c r="AI159" s="56" t="str">
        <f>_xlfn.XLOOKUP($AG159,プルダウン用!$AC$3:$AC$10,プルダウン用!AE$3:AE$10,"",0)</f>
        <v/>
      </c>
      <c r="AJ159" s="57" t="str">
        <f>_xlfn.XLOOKUP($AG159,プルダウン用!$AC$3:$AC$10,プルダウン用!AF$3:AF$10,"",0)</f>
        <v/>
      </c>
      <c r="AK159" s="63"/>
      <c r="AL159" s="53"/>
      <c r="AM159" s="49"/>
      <c r="AN159" s="69" t="str">
        <f>IF($AM159="謝金経費に同じ",_xlfn.XLOOKUP(AG159,プルダウン用!$AQ$3:$AQ$12,プルダウン用!$AR$3:$AR$12,"",0),_xlfn.XLOOKUP($AM159,プルダウン用!$AH$3:$AH$5,プルダウン用!$AI$3:$AI$5,""))</f>
        <v/>
      </c>
      <c r="AO159" s="56" t="str">
        <f>IF($AN159="学内非常勤講師",_xlfn.XLOOKUP($N159,プルダウン用!$AW$3:$AW$7,プルダウン用!AX$3:AX$7,"",0),_xlfn.XLOOKUP($AN159,プルダウン用!$AQ$3:$AQ$12,プルダウン用!AS$3:AS$12,"",0))</f>
        <v/>
      </c>
      <c r="AP159" s="56" t="str">
        <f>IF($AN159="学内非常勤講師",_xlfn.XLOOKUP($N159,プルダウン用!$AW$3:$AW$7,プルダウン用!AY$3:AY$7,"",0),_xlfn.XLOOKUP($AN159,プルダウン用!$AQ$3:$AQ$12,プルダウン用!AT$3:AT$12,"",0))</f>
        <v/>
      </c>
      <c r="AQ159" s="56" t="str">
        <f>IF($AN159="学内非常勤講師",_xlfn.XLOOKUP($N159,プルダウン用!$AW$3:$AW$7,プルダウン用!AZ$3:AZ$7,"",0),_xlfn.XLOOKUP($AN159,プルダウン用!$AQ$3:$AQ$12,プルダウン用!AU$3:AU$12,"",0))</f>
        <v/>
      </c>
      <c r="AR159" s="79"/>
    </row>
    <row r="160" spans="2:44" ht="23.25" customHeight="1" x14ac:dyDescent="0.15">
      <c r="B160" s="54" t="str">
        <f t="shared" si="2"/>
        <v/>
      </c>
      <c r="C160" s="64"/>
      <c r="D160" s="64"/>
      <c r="E160" s="52"/>
      <c r="F160" s="52"/>
      <c r="G160" s="52"/>
      <c r="H160" s="53"/>
      <c r="I160" s="51"/>
      <c r="J160" s="7"/>
      <c r="K160" s="7"/>
      <c r="L160" s="52"/>
      <c r="M160" s="52"/>
      <c r="N160" s="49"/>
      <c r="O160" s="7"/>
      <c r="P160" s="50"/>
      <c r="Q160" s="51"/>
      <c r="R160" s="51"/>
      <c r="S160" s="48"/>
      <c r="T160" s="48"/>
      <c r="U160" s="48"/>
      <c r="V160" s="48"/>
      <c r="W160" s="48"/>
      <c r="X160" s="48"/>
      <c r="Y160" s="54" t="s">
        <v>92</v>
      </c>
      <c r="Z160" s="55" t="str">
        <f>IF(AND($M160="雇用", OR($R160="集中", $R160="期間内"),$N160&lt;&gt;"その他"),"担当開始日要追記",_xlfn.XLOOKUP($P160,プルダウン用!$S$3:$S$12,プルダウン用!T$3:T$12,"",0))</f>
        <v/>
      </c>
      <c r="AA160" s="55" t="str">
        <f>IF(AND($M160="雇用", OR($R160="集中", $R160="期間内"),$N160&lt;&gt;"その他"),"担当終了日要追記",_xlfn.XLOOKUP($P160,プルダウン用!$S$3:$S$12,プルダウン用!U$3:U$12,"",0))</f>
        <v/>
      </c>
      <c r="AB160" s="49"/>
      <c r="AC160" s="49"/>
      <c r="AD160" s="7"/>
      <c r="AE160" s="7"/>
      <c r="AF160" s="49"/>
      <c r="AG160" s="49"/>
      <c r="AH160" s="56" t="str">
        <f>_xlfn.XLOOKUP($AG160,プルダウン用!$AC$3:$AC$10,プルダウン用!AD$3:AD$10,"",0)</f>
        <v/>
      </c>
      <c r="AI160" s="56" t="str">
        <f>_xlfn.XLOOKUP($AG160,プルダウン用!$AC$3:$AC$10,プルダウン用!AE$3:AE$10,"",0)</f>
        <v/>
      </c>
      <c r="AJ160" s="57" t="str">
        <f>_xlfn.XLOOKUP($AG160,プルダウン用!$AC$3:$AC$10,プルダウン用!AF$3:AF$10,"",0)</f>
        <v/>
      </c>
      <c r="AK160" s="63"/>
      <c r="AL160" s="53"/>
      <c r="AM160" s="49"/>
      <c r="AN160" s="69" t="str">
        <f>IF($AM160="謝金経費に同じ",_xlfn.XLOOKUP(AG160,プルダウン用!$AQ$3:$AQ$12,プルダウン用!$AR$3:$AR$12,"",0),_xlfn.XLOOKUP($AM160,プルダウン用!$AH$3:$AH$5,プルダウン用!$AI$3:$AI$5,""))</f>
        <v/>
      </c>
      <c r="AO160" s="56" t="str">
        <f>IF($AN160="学内非常勤講師",_xlfn.XLOOKUP($N160,プルダウン用!$AW$3:$AW$7,プルダウン用!AX$3:AX$7,"",0),_xlfn.XLOOKUP($AN160,プルダウン用!$AQ$3:$AQ$12,プルダウン用!AS$3:AS$12,"",0))</f>
        <v/>
      </c>
      <c r="AP160" s="56" t="str">
        <f>IF($AN160="学内非常勤講師",_xlfn.XLOOKUP($N160,プルダウン用!$AW$3:$AW$7,プルダウン用!AY$3:AY$7,"",0),_xlfn.XLOOKUP($AN160,プルダウン用!$AQ$3:$AQ$12,プルダウン用!AT$3:AT$12,"",0))</f>
        <v/>
      </c>
      <c r="AQ160" s="56" t="str">
        <f>IF($AN160="学内非常勤講師",_xlfn.XLOOKUP($N160,プルダウン用!$AW$3:$AW$7,プルダウン用!AZ$3:AZ$7,"",0),_xlfn.XLOOKUP($AN160,プルダウン用!$AQ$3:$AQ$12,プルダウン用!AU$3:AU$12,"",0))</f>
        <v/>
      </c>
      <c r="AR160" s="79"/>
    </row>
    <row r="161" spans="2:44" ht="23.25" customHeight="1" x14ac:dyDescent="0.15">
      <c r="B161" s="54" t="str">
        <f t="shared" si="2"/>
        <v/>
      </c>
      <c r="C161" s="64"/>
      <c r="D161" s="64"/>
      <c r="E161" s="52"/>
      <c r="F161" s="52"/>
      <c r="G161" s="52"/>
      <c r="H161" s="53"/>
      <c r="I161" s="51"/>
      <c r="J161" s="7"/>
      <c r="K161" s="7"/>
      <c r="L161" s="52"/>
      <c r="M161" s="52"/>
      <c r="N161" s="49"/>
      <c r="O161" s="7"/>
      <c r="P161" s="50"/>
      <c r="Q161" s="51"/>
      <c r="R161" s="51"/>
      <c r="S161" s="48"/>
      <c r="T161" s="48"/>
      <c r="U161" s="48"/>
      <c r="V161" s="48"/>
      <c r="W161" s="48"/>
      <c r="X161" s="48"/>
      <c r="Y161" s="54" t="s">
        <v>92</v>
      </c>
      <c r="Z161" s="55" t="str">
        <f>IF(AND($M161="雇用", OR($R161="集中", $R161="期間内"),$N161&lt;&gt;"その他"),"担当開始日要追記",_xlfn.XLOOKUP($P161,プルダウン用!$S$3:$S$12,プルダウン用!T$3:T$12,"",0))</f>
        <v/>
      </c>
      <c r="AA161" s="55" t="str">
        <f>IF(AND($M161="雇用", OR($R161="集中", $R161="期間内"),$N161&lt;&gt;"その他"),"担当終了日要追記",_xlfn.XLOOKUP($P161,プルダウン用!$S$3:$S$12,プルダウン用!U$3:U$12,"",0))</f>
        <v/>
      </c>
      <c r="AB161" s="49"/>
      <c r="AC161" s="49"/>
      <c r="AD161" s="7"/>
      <c r="AE161" s="7"/>
      <c r="AF161" s="49"/>
      <c r="AG161" s="49"/>
      <c r="AH161" s="56" t="str">
        <f>_xlfn.XLOOKUP($AG161,プルダウン用!$AC$3:$AC$10,プルダウン用!AD$3:AD$10,"",0)</f>
        <v/>
      </c>
      <c r="AI161" s="56" t="str">
        <f>_xlfn.XLOOKUP($AG161,プルダウン用!$AC$3:$AC$10,プルダウン用!AE$3:AE$10,"",0)</f>
        <v/>
      </c>
      <c r="AJ161" s="57" t="str">
        <f>_xlfn.XLOOKUP($AG161,プルダウン用!$AC$3:$AC$10,プルダウン用!AF$3:AF$10,"",0)</f>
        <v/>
      </c>
      <c r="AK161" s="63"/>
      <c r="AL161" s="53"/>
      <c r="AM161" s="49"/>
      <c r="AN161" s="69" t="str">
        <f>IF($AM161="謝金経費に同じ",_xlfn.XLOOKUP(AG161,プルダウン用!$AQ$3:$AQ$12,プルダウン用!$AR$3:$AR$12,"",0),_xlfn.XLOOKUP($AM161,プルダウン用!$AH$3:$AH$5,プルダウン用!$AI$3:$AI$5,""))</f>
        <v/>
      </c>
      <c r="AO161" s="56" t="str">
        <f>IF($AN161="学内非常勤講師",_xlfn.XLOOKUP($N161,プルダウン用!$AW$3:$AW$7,プルダウン用!AX$3:AX$7,"",0),_xlfn.XLOOKUP($AN161,プルダウン用!$AQ$3:$AQ$12,プルダウン用!AS$3:AS$12,"",0))</f>
        <v/>
      </c>
      <c r="AP161" s="56" t="str">
        <f>IF($AN161="学内非常勤講師",_xlfn.XLOOKUP($N161,プルダウン用!$AW$3:$AW$7,プルダウン用!AY$3:AY$7,"",0),_xlfn.XLOOKUP($AN161,プルダウン用!$AQ$3:$AQ$12,プルダウン用!AT$3:AT$12,"",0))</f>
        <v/>
      </c>
      <c r="AQ161" s="56" t="str">
        <f>IF($AN161="学内非常勤講師",_xlfn.XLOOKUP($N161,プルダウン用!$AW$3:$AW$7,プルダウン用!AZ$3:AZ$7,"",0),_xlfn.XLOOKUP($AN161,プルダウン用!$AQ$3:$AQ$12,プルダウン用!AU$3:AU$12,"",0))</f>
        <v/>
      </c>
      <c r="AR161" s="79"/>
    </row>
    <row r="162" spans="2:44" ht="23.25" customHeight="1" x14ac:dyDescent="0.15">
      <c r="B162" s="54" t="str">
        <f t="shared" si="2"/>
        <v/>
      </c>
      <c r="C162" s="64"/>
      <c r="D162" s="64"/>
      <c r="E162" s="52"/>
      <c r="F162" s="52"/>
      <c r="G162" s="52"/>
      <c r="H162" s="53"/>
      <c r="I162" s="51"/>
      <c r="J162" s="7"/>
      <c r="K162" s="7"/>
      <c r="L162" s="52"/>
      <c r="M162" s="52"/>
      <c r="N162" s="49"/>
      <c r="O162" s="7"/>
      <c r="P162" s="50"/>
      <c r="Q162" s="51"/>
      <c r="R162" s="51"/>
      <c r="S162" s="48"/>
      <c r="T162" s="48"/>
      <c r="U162" s="48"/>
      <c r="V162" s="48"/>
      <c r="W162" s="48"/>
      <c r="X162" s="48"/>
      <c r="Y162" s="54" t="s">
        <v>92</v>
      </c>
      <c r="Z162" s="55" t="str">
        <f>IF(AND($M162="雇用", OR($R162="集中", $R162="期間内"),$N162&lt;&gt;"その他"),"担当開始日要追記",_xlfn.XLOOKUP($P162,プルダウン用!$S$3:$S$12,プルダウン用!T$3:T$12,"",0))</f>
        <v/>
      </c>
      <c r="AA162" s="55" t="str">
        <f>IF(AND($M162="雇用", OR($R162="集中", $R162="期間内"),$N162&lt;&gt;"その他"),"担当終了日要追記",_xlfn.XLOOKUP($P162,プルダウン用!$S$3:$S$12,プルダウン用!U$3:U$12,"",0))</f>
        <v/>
      </c>
      <c r="AB162" s="49"/>
      <c r="AC162" s="49"/>
      <c r="AD162" s="7"/>
      <c r="AE162" s="7"/>
      <c r="AF162" s="49"/>
      <c r="AG162" s="49"/>
      <c r="AH162" s="56" t="str">
        <f>_xlfn.XLOOKUP($AG162,プルダウン用!$AC$3:$AC$10,プルダウン用!AD$3:AD$10,"",0)</f>
        <v/>
      </c>
      <c r="AI162" s="56" t="str">
        <f>_xlfn.XLOOKUP($AG162,プルダウン用!$AC$3:$AC$10,プルダウン用!AE$3:AE$10,"",0)</f>
        <v/>
      </c>
      <c r="AJ162" s="57" t="str">
        <f>_xlfn.XLOOKUP($AG162,プルダウン用!$AC$3:$AC$10,プルダウン用!AF$3:AF$10,"",0)</f>
        <v/>
      </c>
      <c r="AK162" s="63"/>
      <c r="AL162" s="53"/>
      <c r="AM162" s="49"/>
      <c r="AN162" s="69" t="str">
        <f>IF($AM162="謝金経費に同じ",_xlfn.XLOOKUP(AG162,プルダウン用!$AQ$3:$AQ$12,プルダウン用!$AR$3:$AR$12,"",0),_xlfn.XLOOKUP($AM162,プルダウン用!$AH$3:$AH$5,プルダウン用!$AI$3:$AI$5,""))</f>
        <v/>
      </c>
      <c r="AO162" s="56" t="str">
        <f>IF($AN162="学内非常勤講師",_xlfn.XLOOKUP($N162,プルダウン用!$AW$3:$AW$7,プルダウン用!AX$3:AX$7,"",0),_xlfn.XLOOKUP($AN162,プルダウン用!$AQ$3:$AQ$12,プルダウン用!AS$3:AS$12,"",0))</f>
        <v/>
      </c>
      <c r="AP162" s="56" t="str">
        <f>IF($AN162="学内非常勤講師",_xlfn.XLOOKUP($N162,プルダウン用!$AW$3:$AW$7,プルダウン用!AY$3:AY$7,"",0),_xlfn.XLOOKUP($AN162,プルダウン用!$AQ$3:$AQ$12,プルダウン用!AT$3:AT$12,"",0))</f>
        <v/>
      </c>
      <c r="AQ162" s="56" t="str">
        <f>IF($AN162="学内非常勤講師",_xlfn.XLOOKUP($N162,プルダウン用!$AW$3:$AW$7,プルダウン用!AZ$3:AZ$7,"",0),_xlfn.XLOOKUP($AN162,プルダウン用!$AQ$3:$AQ$12,プルダウン用!AU$3:AU$12,"",0))</f>
        <v/>
      </c>
      <c r="AR162" s="79"/>
    </row>
    <row r="163" spans="2:44" ht="23.25" customHeight="1" x14ac:dyDescent="0.15">
      <c r="B163" s="54" t="str">
        <f t="shared" si="2"/>
        <v/>
      </c>
      <c r="C163" s="64"/>
      <c r="D163" s="64"/>
      <c r="E163" s="52"/>
      <c r="F163" s="52"/>
      <c r="G163" s="52"/>
      <c r="H163" s="53"/>
      <c r="I163" s="51"/>
      <c r="J163" s="7"/>
      <c r="K163" s="7"/>
      <c r="L163" s="52"/>
      <c r="M163" s="52"/>
      <c r="N163" s="49"/>
      <c r="O163" s="7"/>
      <c r="P163" s="50"/>
      <c r="Q163" s="51"/>
      <c r="R163" s="51"/>
      <c r="S163" s="48"/>
      <c r="T163" s="48"/>
      <c r="U163" s="48"/>
      <c r="V163" s="48"/>
      <c r="W163" s="48"/>
      <c r="X163" s="48"/>
      <c r="Y163" s="54" t="s">
        <v>92</v>
      </c>
      <c r="Z163" s="55" t="str">
        <f>IF(AND($M163="雇用", OR($R163="集中", $R163="期間内"),$N163&lt;&gt;"その他"),"担当開始日要追記",_xlfn.XLOOKUP($P163,プルダウン用!$S$3:$S$12,プルダウン用!T$3:T$12,"",0))</f>
        <v/>
      </c>
      <c r="AA163" s="55" t="str">
        <f>IF(AND($M163="雇用", OR($R163="集中", $R163="期間内"),$N163&lt;&gt;"その他"),"担当終了日要追記",_xlfn.XLOOKUP($P163,プルダウン用!$S$3:$S$12,プルダウン用!U$3:U$12,"",0))</f>
        <v/>
      </c>
      <c r="AB163" s="49"/>
      <c r="AC163" s="49"/>
      <c r="AD163" s="7"/>
      <c r="AE163" s="7"/>
      <c r="AF163" s="49"/>
      <c r="AG163" s="49"/>
      <c r="AH163" s="56" t="str">
        <f>_xlfn.XLOOKUP($AG163,プルダウン用!$AC$3:$AC$10,プルダウン用!AD$3:AD$10,"",0)</f>
        <v/>
      </c>
      <c r="AI163" s="56" t="str">
        <f>_xlfn.XLOOKUP($AG163,プルダウン用!$AC$3:$AC$10,プルダウン用!AE$3:AE$10,"",0)</f>
        <v/>
      </c>
      <c r="AJ163" s="57" t="str">
        <f>_xlfn.XLOOKUP($AG163,プルダウン用!$AC$3:$AC$10,プルダウン用!AF$3:AF$10,"",0)</f>
        <v/>
      </c>
      <c r="AK163" s="63"/>
      <c r="AL163" s="53"/>
      <c r="AM163" s="49"/>
      <c r="AN163" s="69" t="str">
        <f>IF($AM163="謝金経費に同じ",_xlfn.XLOOKUP(AG163,プルダウン用!$AQ$3:$AQ$12,プルダウン用!$AR$3:$AR$12,"",0),_xlfn.XLOOKUP($AM163,プルダウン用!$AH$3:$AH$5,プルダウン用!$AI$3:$AI$5,""))</f>
        <v/>
      </c>
      <c r="AO163" s="56" t="str">
        <f>IF($AN163="学内非常勤講師",_xlfn.XLOOKUP($N163,プルダウン用!$AW$3:$AW$7,プルダウン用!AX$3:AX$7,"",0),_xlfn.XLOOKUP($AN163,プルダウン用!$AQ$3:$AQ$12,プルダウン用!AS$3:AS$12,"",0))</f>
        <v/>
      </c>
      <c r="AP163" s="56" t="str">
        <f>IF($AN163="学内非常勤講師",_xlfn.XLOOKUP($N163,プルダウン用!$AW$3:$AW$7,プルダウン用!AY$3:AY$7,"",0),_xlfn.XLOOKUP($AN163,プルダウン用!$AQ$3:$AQ$12,プルダウン用!AT$3:AT$12,"",0))</f>
        <v/>
      </c>
      <c r="AQ163" s="56" t="str">
        <f>IF($AN163="学内非常勤講師",_xlfn.XLOOKUP($N163,プルダウン用!$AW$3:$AW$7,プルダウン用!AZ$3:AZ$7,"",0),_xlfn.XLOOKUP($AN163,プルダウン用!$AQ$3:$AQ$12,プルダウン用!AU$3:AU$12,"",0))</f>
        <v/>
      </c>
      <c r="AR163" s="79"/>
    </row>
    <row r="164" spans="2:44" ht="23.25" customHeight="1" x14ac:dyDescent="0.15">
      <c r="B164" s="54" t="str">
        <f t="shared" si="2"/>
        <v/>
      </c>
      <c r="C164" s="64"/>
      <c r="D164" s="64"/>
      <c r="E164" s="52"/>
      <c r="F164" s="52"/>
      <c r="G164" s="52"/>
      <c r="H164" s="53"/>
      <c r="I164" s="51"/>
      <c r="J164" s="7"/>
      <c r="K164" s="7"/>
      <c r="L164" s="52"/>
      <c r="M164" s="52"/>
      <c r="N164" s="49"/>
      <c r="O164" s="7"/>
      <c r="P164" s="50"/>
      <c r="Q164" s="51"/>
      <c r="R164" s="51"/>
      <c r="S164" s="48"/>
      <c r="T164" s="48"/>
      <c r="U164" s="48"/>
      <c r="V164" s="48"/>
      <c r="W164" s="48"/>
      <c r="X164" s="48"/>
      <c r="Y164" s="54" t="s">
        <v>92</v>
      </c>
      <c r="Z164" s="55" t="str">
        <f>IF(AND($M164="雇用", OR($R164="集中", $R164="期間内"),$N164&lt;&gt;"その他"),"担当開始日要追記",_xlfn.XLOOKUP($P164,プルダウン用!$S$3:$S$12,プルダウン用!T$3:T$12,"",0))</f>
        <v/>
      </c>
      <c r="AA164" s="55" t="str">
        <f>IF(AND($M164="雇用", OR($R164="集中", $R164="期間内"),$N164&lt;&gt;"その他"),"担当終了日要追記",_xlfn.XLOOKUP($P164,プルダウン用!$S$3:$S$12,プルダウン用!U$3:U$12,"",0))</f>
        <v/>
      </c>
      <c r="AB164" s="49"/>
      <c r="AC164" s="49"/>
      <c r="AD164" s="7"/>
      <c r="AE164" s="7"/>
      <c r="AF164" s="49"/>
      <c r="AG164" s="49"/>
      <c r="AH164" s="56" t="str">
        <f>_xlfn.XLOOKUP($AG164,プルダウン用!$AC$3:$AC$10,プルダウン用!AD$3:AD$10,"",0)</f>
        <v/>
      </c>
      <c r="AI164" s="56" t="str">
        <f>_xlfn.XLOOKUP($AG164,プルダウン用!$AC$3:$AC$10,プルダウン用!AE$3:AE$10,"",0)</f>
        <v/>
      </c>
      <c r="AJ164" s="57" t="str">
        <f>_xlfn.XLOOKUP($AG164,プルダウン用!$AC$3:$AC$10,プルダウン用!AF$3:AF$10,"",0)</f>
        <v/>
      </c>
      <c r="AK164" s="63"/>
      <c r="AL164" s="53"/>
      <c r="AM164" s="49"/>
      <c r="AN164" s="69" t="str">
        <f>IF($AM164="謝金経費に同じ",_xlfn.XLOOKUP(AG164,プルダウン用!$AQ$3:$AQ$12,プルダウン用!$AR$3:$AR$12,"",0),_xlfn.XLOOKUP($AM164,プルダウン用!$AH$3:$AH$5,プルダウン用!$AI$3:$AI$5,""))</f>
        <v/>
      </c>
      <c r="AO164" s="56" t="str">
        <f>IF($AN164="学内非常勤講師",_xlfn.XLOOKUP($N164,プルダウン用!$AW$3:$AW$7,プルダウン用!AX$3:AX$7,"",0),_xlfn.XLOOKUP($AN164,プルダウン用!$AQ$3:$AQ$12,プルダウン用!AS$3:AS$12,"",0))</f>
        <v/>
      </c>
      <c r="AP164" s="56" t="str">
        <f>IF($AN164="学内非常勤講師",_xlfn.XLOOKUP($N164,プルダウン用!$AW$3:$AW$7,プルダウン用!AY$3:AY$7,"",0),_xlfn.XLOOKUP($AN164,プルダウン用!$AQ$3:$AQ$12,プルダウン用!AT$3:AT$12,"",0))</f>
        <v/>
      </c>
      <c r="AQ164" s="56" t="str">
        <f>IF($AN164="学内非常勤講師",_xlfn.XLOOKUP($N164,プルダウン用!$AW$3:$AW$7,プルダウン用!AZ$3:AZ$7,"",0),_xlfn.XLOOKUP($AN164,プルダウン用!$AQ$3:$AQ$12,プルダウン用!AU$3:AU$12,"",0))</f>
        <v/>
      </c>
      <c r="AR164" s="79"/>
    </row>
    <row r="165" spans="2:44" ht="23.25" customHeight="1" x14ac:dyDescent="0.15">
      <c r="B165" s="54" t="str">
        <f t="shared" si="2"/>
        <v/>
      </c>
      <c r="C165" s="64"/>
      <c r="D165" s="64"/>
      <c r="E165" s="52"/>
      <c r="F165" s="52"/>
      <c r="G165" s="52"/>
      <c r="H165" s="53"/>
      <c r="I165" s="51"/>
      <c r="J165" s="7"/>
      <c r="K165" s="7"/>
      <c r="L165" s="52"/>
      <c r="M165" s="52"/>
      <c r="N165" s="49"/>
      <c r="O165" s="7"/>
      <c r="P165" s="50"/>
      <c r="Q165" s="51"/>
      <c r="R165" s="51"/>
      <c r="S165" s="48"/>
      <c r="T165" s="48"/>
      <c r="U165" s="48"/>
      <c r="V165" s="48"/>
      <c r="W165" s="48"/>
      <c r="X165" s="48"/>
      <c r="Y165" s="54" t="s">
        <v>92</v>
      </c>
      <c r="Z165" s="55" t="str">
        <f>IF(AND($M165="雇用", OR($R165="集中", $R165="期間内"),$N165&lt;&gt;"その他"),"担当開始日要追記",_xlfn.XLOOKUP($P165,プルダウン用!$S$3:$S$12,プルダウン用!T$3:T$12,"",0))</f>
        <v/>
      </c>
      <c r="AA165" s="55" t="str">
        <f>IF(AND($M165="雇用", OR($R165="集中", $R165="期間内"),$N165&lt;&gt;"その他"),"担当終了日要追記",_xlfn.XLOOKUP($P165,プルダウン用!$S$3:$S$12,プルダウン用!U$3:U$12,"",0))</f>
        <v/>
      </c>
      <c r="AB165" s="49"/>
      <c r="AC165" s="49"/>
      <c r="AD165" s="7"/>
      <c r="AE165" s="7"/>
      <c r="AF165" s="49"/>
      <c r="AG165" s="49"/>
      <c r="AH165" s="56" t="str">
        <f>_xlfn.XLOOKUP($AG165,プルダウン用!$AC$3:$AC$10,プルダウン用!AD$3:AD$10,"",0)</f>
        <v/>
      </c>
      <c r="AI165" s="56" t="str">
        <f>_xlfn.XLOOKUP($AG165,プルダウン用!$AC$3:$AC$10,プルダウン用!AE$3:AE$10,"",0)</f>
        <v/>
      </c>
      <c r="AJ165" s="57" t="str">
        <f>_xlfn.XLOOKUP($AG165,プルダウン用!$AC$3:$AC$10,プルダウン用!AF$3:AF$10,"",0)</f>
        <v/>
      </c>
      <c r="AK165" s="63"/>
      <c r="AL165" s="53"/>
      <c r="AM165" s="49"/>
      <c r="AN165" s="69" t="str">
        <f>IF($AM165="謝金経費に同じ",_xlfn.XLOOKUP(AG165,プルダウン用!$AQ$3:$AQ$12,プルダウン用!$AR$3:$AR$12,"",0),_xlfn.XLOOKUP($AM165,プルダウン用!$AH$3:$AH$5,プルダウン用!$AI$3:$AI$5,""))</f>
        <v/>
      </c>
      <c r="AO165" s="56" t="str">
        <f>IF($AN165="学内非常勤講師",_xlfn.XLOOKUP($N165,プルダウン用!$AW$3:$AW$7,プルダウン用!AX$3:AX$7,"",0),_xlfn.XLOOKUP($AN165,プルダウン用!$AQ$3:$AQ$12,プルダウン用!AS$3:AS$12,"",0))</f>
        <v/>
      </c>
      <c r="AP165" s="56" t="str">
        <f>IF($AN165="学内非常勤講師",_xlfn.XLOOKUP($N165,プルダウン用!$AW$3:$AW$7,プルダウン用!AY$3:AY$7,"",0),_xlfn.XLOOKUP($AN165,プルダウン用!$AQ$3:$AQ$12,プルダウン用!AT$3:AT$12,"",0))</f>
        <v/>
      </c>
      <c r="AQ165" s="56" t="str">
        <f>IF($AN165="学内非常勤講師",_xlfn.XLOOKUP($N165,プルダウン用!$AW$3:$AW$7,プルダウン用!AZ$3:AZ$7,"",0),_xlfn.XLOOKUP($AN165,プルダウン用!$AQ$3:$AQ$12,プルダウン用!AU$3:AU$12,"",0))</f>
        <v/>
      </c>
      <c r="AR165" s="79"/>
    </row>
    <row r="166" spans="2:44" ht="23.25" customHeight="1" x14ac:dyDescent="0.15">
      <c r="B166" s="54" t="str">
        <f t="shared" si="2"/>
        <v/>
      </c>
      <c r="C166" s="64"/>
      <c r="D166" s="64"/>
      <c r="E166" s="52"/>
      <c r="F166" s="52"/>
      <c r="G166" s="52"/>
      <c r="H166" s="53"/>
      <c r="I166" s="51"/>
      <c r="J166" s="7"/>
      <c r="K166" s="7"/>
      <c r="L166" s="52"/>
      <c r="M166" s="52"/>
      <c r="N166" s="49"/>
      <c r="O166" s="7"/>
      <c r="P166" s="50"/>
      <c r="Q166" s="51"/>
      <c r="R166" s="51"/>
      <c r="S166" s="48"/>
      <c r="T166" s="48"/>
      <c r="U166" s="48"/>
      <c r="V166" s="48"/>
      <c r="W166" s="48"/>
      <c r="X166" s="48"/>
      <c r="Y166" s="54" t="s">
        <v>92</v>
      </c>
      <c r="Z166" s="55" t="str">
        <f>IF(AND($M166="雇用", OR($R166="集中", $R166="期間内"),$N166&lt;&gt;"その他"),"担当開始日要追記",_xlfn.XLOOKUP($P166,プルダウン用!$S$3:$S$12,プルダウン用!T$3:T$12,"",0))</f>
        <v/>
      </c>
      <c r="AA166" s="55" t="str">
        <f>IF(AND($M166="雇用", OR($R166="集中", $R166="期間内"),$N166&lt;&gt;"その他"),"担当終了日要追記",_xlfn.XLOOKUP($P166,プルダウン用!$S$3:$S$12,プルダウン用!U$3:U$12,"",0))</f>
        <v/>
      </c>
      <c r="AB166" s="49"/>
      <c r="AC166" s="49"/>
      <c r="AD166" s="7"/>
      <c r="AE166" s="7"/>
      <c r="AF166" s="49"/>
      <c r="AG166" s="49"/>
      <c r="AH166" s="56" t="str">
        <f>_xlfn.XLOOKUP($AG166,プルダウン用!$AC$3:$AC$10,プルダウン用!AD$3:AD$10,"",0)</f>
        <v/>
      </c>
      <c r="AI166" s="56" t="str">
        <f>_xlfn.XLOOKUP($AG166,プルダウン用!$AC$3:$AC$10,プルダウン用!AE$3:AE$10,"",0)</f>
        <v/>
      </c>
      <c r="AJ166" s="57" t="str">
        <f>_xlfn.XLOOKUP($AG166,プルダウン用!$AC$3:$AC$10,プルダウン用!AF$3:AF$10,"",0)</f>
        <v/>
      </c>
      <c r="AK166" s="63"/>
      <c r="AL166" s="53"/>
      <c r="AM166" s="49"/>
      <c r="AN166" s="69" t="str">
        <f>IF($AM166="謝金経費に同じ",_xlfn.XLOOKUP(AG166,プルダウン用!$AQ$3:$AQ$12,プルダウン用!$AR$3:$AR$12,"",0),_xlfn.XLOOKUP($AM166,プルダウン用!$AH$3:$AH$5,プルダウン用!$AI$3:$AI$5,""))</f>
        <v/>
      </c>
      <c r="AO166" s="56" t="str">
        <f>IF($AN166="学内非常勤講師",_xlfn.XLOOKUP($N166,プルダウン用!$AW$3:$AW$7,プルダウン用!AX$3:AX$7,"",0),_xlfn.XLOOKUP($AN166,プルダウン用!$AQ$3:$AQ$12,プルダウン用!AS$3:AS$12,"",0))</f>
        <v/>
      </c>
      <c r="AP166" s="56" t="str">
        <f>IF($AN166="学内非常勤講師",_xlfn.XLOOKUP($N166,プルダウン用!$AW$3:$AW$7,プルダウン用!AY$3:AY$7,"",0),_xlfn.XLOOKUP($AN166,プルダウン用!$AQ$3:$AQ$12,プルダウン用!AT$3:AT$12,"",0))</f>
        <v/>
      </c>
      <c r="AQ166" s="56" t="str">
        <f>IF($AN166="学内非常勤講師",_xlfn.XLOOKUP($N166,プルダウン用!$AW$3:$AW$7,プルダウン用!AZ$3:AZ$7,"",0),_xlfn.XLOOKUP($AN166,プルダウン用!$AQ$3:$AQ$12,プルダウン用!AU$3:AU$12,"",0))</f>
        <v/>
      </c>
      <c r="AR166" s="79"/>
    </row>
    <row r="167" spans="2:44" ht="23.25" customHeight="1" x14ac:dyDescent="0.15">
      <c r="B167" s="54" t="str">
        <f t="shared" si="2"/>
        <v/>
      </c>
      <c r="C167" s="64"/>
      <c r="D167" s="64"/>
      <c r="E167" s="52"/>
      <c r="F167" s="52"/>
      <c r="G167" s="52"/>
      <c r="H167" s="53"/>
      <c r="I167" s="51"/>
      <c r="J167" s="7"/>
      <c r="K167" s="7"/>
      <c r="L167" s="52"/>
      <c r="M167" s="52"/>
      <c r="N167" s="49"/>
      <c r="O167" s="7"/>
      <c r="P167" s="50"/>
      <c r="Q167" s="51"/>
      <c r="R167" s="51"/>
      <c r="S167" s="48"/>
      <c r="T167" s="48"/>
      <c r="U167" s="48"/>
      <c r="V167" s="48"/>
      <c r="W167" s="48"/>
      <c r="X167" s="48"/>
      <c r="Y167" s="54" t="s">
        <v>92</v>
      </c>
      <c r="Z167" s="55" t="str">
        <f>IF(AND($M167="雇用", OR($R167="集中", $R167="期間内"),$N167&lt;&gt;"その他"),"担当開始日要追記",_xlfn.XLOOKUP($P167,プルダウン用!$S$3:$S$12,プルダウン用!T$3:T$12,"",0))</f>
        <v/>
      </c>
      <c r="AA167" s="55" t="str">
        <f>IF(AND($M167="雇用", OR($R167="集中", $R167="期間内"),$N167&lt;&gt;"その他"),"担当終了日要追記",_xlfn.XLOOKUP($P167,プルダウン用!$S$3:$S$12,プルダウン用!U$3:U$12,"",0))</f>
        <v/>
      </c>
      <c r="AB167" s="49"/>
      <c r="AC167" s="49"/>
      <c r="AD167" s="7"/>
      <c r="AE167" s="7"/>
      <c r="AF167" s="49"/>
      <c r="AG167" s="49"/>
      <c r="AH167" s="56" t="str">
        <f>_xlfn.XLOOKUP($AG167,プルダウン用!$AC$3:$AC$10,プルダウン用!AD$3:AD$10,"",0)</f>
        <v/>
      </c>
      <c r="AI167" s="56" t="str">
        <f>_xlfn.XLOOKUP($AG167,プルダウン用!$AC$3:$AC$10,プルダウン用!AE$3:AE$10,"",0)</f>
        <v/>
      </c>
      <c r="AJ167" s="57" t="str">
        <f>_xlfn.XLOOKUP($AG167,プルダウン用!$AC$3:$AC$10,プルダウン用!AF$3:AF$10,"",0)</f>
        <v/>
      </c>
      <c r="AK167" s="63"/>
      <c r="AL167" s="53"/>
      <c r="AM167" s="49"/>
      <c r="AN167" s="69" t="str">
        <f>IF($AM167="謝金経費に同じ",_xlfn.XLOOKUP(AG167,プルダウン用!$AQ$3:$AQ$12,プルダウン用!$AR$3:$AR$12,"",0),_xlfn.XLOOKUP($AM167,プルダウン用!$AH$3:$AH$5,プルダウン用!$AI$3:$AI$5,""))</f>
        <v/>
      </c>
      <c r="AO167" s="56" t="str">
        <f>IF($AN167="学内非常勤講師",_xlfn.XLOOKUP($N167,プルダウン用!$AW$3:$AW$7,プルダウン用!AX$3:AX$7,"",0),_xlfn.XLOOKUP($AN167,プルダウン用!$AQ$3:$AQ$12,プルダウン用!AS$3:AS$12,"",0))</f>
        <v/>
      </c>
      <c r="AP167" s="56" t="str">
        <f>IF($AN167="学内非常勤講師",_xlfn.XLOOKUP($N167,プルダウン用!$AW$3:$AW$7,プルダウン用!AY$3:AY$7,"",0),_xlfn.XLOOKUP($AN167,プルダウン用!$AQ$3:$AQ$12,プルダウン用!AT$3:AT$12,"",0))</f>
        <v/>
      </c>
      <c r="AQ167" s="56" t="str">
        <f>IF($AN167="学内非常勤講師",_xlfn.XLOOKUP($N167,プルダウン用!$AW$3:$AW$7,プルダウン用!AZ$3:AZ$7,"",0),_xlfn.XLOOKUP($AN167,プルダウン用!$AQ$3:$AQ$12,プルダウン用!AU$3:AU$12,"",0))</f>
        <v/>
      </c>
      <c r="AR167" s="79"/>
    </row>
    <row r="168" spans="2:44" ht="23.25" customHeight="1" x14ac:dyDescent="0.15">
      <c r="B168" s="54" t="str">
        <f t="shared" si="2"/>
        <v/>
      </c>
      <c r="C168" s="64"/>
      <c r="D168" s="64"/>
      <c r="E168" s="52"/>
      <c r="F168" s="52"/>
      <c r="G168" s="52"/>
      <c r="H168" s="53"/>
      <c r="I168" s="51"/>
      <c r="J168" s="7"/>
      <c r="K168" s="7"/>
      <c r="L168" s="52"/>
      <c r="M168" s="52"/>
      <c r="N168" s="49"/>
      <c r="O168" s="7"/>
      <c r="P168" s="50"/>
      <c r="Q168" s="51"/>
      <c r="R168" s="51"/>
      <c r="S168" s="48"/>
      <c r="T168" s="48"/>
      <c r="U168" s="48"/>
      <c r="V168" s="48"/>
      <c r="W168" s="48"/>
      <c r="X168" s="48"/>
      <c r="Y168" s="54" t="s">
        <v>92</v>
      </c>
      <c r="Z168" s="55" t="str">
        <f>IF(AND($M168="雇用", OR($R168="集中", $R168="期間内"),$N168&lt;&gt;"その他"),"担当開始日要追記",_xlfn.XLOOKUP($P168,プルダウン用!$S$3:$S$12,プルダウン用!T$3:T$12,"",0))</f>
        <v/>
      </c>
      <c r="AA168" s="55" t="str">
        <f>IF(AND($M168="雇用", OR($R168="集中", $R168="期間内"),$N168&lt;&gt;"その他"),"担当終了日要追記",_xlfn.XLOOKUP($P168,プルダウン用!$S$3:$S$12,プルダウン用!U$3:U$12,"",0))</f>
        <v/>
      </c>
      <c r="AB168" s="49"/>
      <c r="AC168" s="49"/>
      <c r="AD168" s="7"/>
      <c r="AE168" s="7"/>
      <c r="AF168" s="49"/>
      <c r="AG168" s="49"/>
      <c r="AH168" s="56" t="str">
        <f>_xlfn.XLOOKUP($AG168,プルダウン用!$AC$3:$AC$10,プルダウン用!AD$3:AD$10,"",0)</f>
        <v/>
      </c>
      <c r="AI168" s="56" t="str">
        <f>_xlfn.XLOOKUP($AG168,プルダウン用!$AC$3:$AC$10,プルダウン用!AE$3:AE$10,"",0)</f>
        <v/>
      </c>
      <c r="AJ168" s="57" t="str">
        <f>_xlfn.XLOOKUP($AG168,プルダウン用!$AC$3:$AC$10,プルダウン用!AF$3:AF$10,"",0)</f>
        <v/>
      </c>
      <c r="AK168" s="63"/>
      <c r="AL168" s="53"/>
      <c r="AM168" s="49"/>
      <c r="AN168" s="69" t="str">
        <f>IF($AM168="謝金経費に同じ",_xlfn.XLOOKUP(AG168,プルダウン用!$AQ$3:$AQ$12,プルダウン用!$AR$3:$AR$12,"",0),_xlfn.XLOOKUP($AM168,プルダウン用!$AH$3:$AH$5,プルダウン用!$AI$3:$AI$5,""))</f>
        <v/>
      </c>
      <c r="AO168" s="56" t="str">
        <f>IF($AN168="学内非常勤講師",_xlfn.XLOOKUP($N168,プルダウン用!$AW$3:$AW$7,プルダウン用!AX$3:AX$7,"",0),_xlfn.XLOOKUP($AN168,プルダウン用!$AQ$3:$AQ$12,プルダウン用!AS$3:AS$12,"",0))</f>
        <v/>
      </c>
      <c r="AP168" s="56" t="str">
        <f>IF($AN168="学内非常勤講師",_xlfn.XLOOKUP($N168,プルダウン用!$AW$3:$AW$7,プルダウン用!AY$3:AY$7,"",0),_xlfn.XLOOKUP($AN168,プルダウン用!$AQ$3:$AQ$12,プルダウン用!AT$3:AT$12,"",0))</f>
        <v/>
      </c>
      <c r="AQ168" s="56" t="str">
        <f>IF($AN168="学内非常勤講師",_xlfn.XLOOKUP($N168,プルダウン用!$AW$3:$AW$7,プルダウン用!AZ$3:AZ$7,"",0),_xlfn.XLOOKUP($AN168,プルダウン用!$AQ$3:$AQ$12,プルダウン用!AU$3:AU$12,"",0))</f>
        <v/>
      </c>
      <c r="AR168" s="79"/>
    </row>
    <row r="169" spans="2:44" ht="23.25" customHeight="1" x14ac:dyDescent="0.15">
      <c r="B169" s="54" t="str">
        <f t="shared" si="2"/>
        <v/>
      </c>
      <c r="C169" s="64"/>
      <c r="D169" s="64"/>
      <c r="E169" s="52"/>
      <c r="F169" s="52"/>
      <c r="G169" s="52"/>
      <c r="H169" s="53"/>
      <c r="I169" s="51"/>
      <c r="J169" s="7"/>
      <c r="K169" s="7"/>
      <c r="L169" s="52"/>
      <c r="M169" s="52"/>
      <c r="N169" s="49"/>
      <c r="O169" s="7"/>
      <c r="P169" s="50"/>
      <c r="Q169" s="51"/>
      <c r="R169" s="51"/>
      <c r="S169" s="48"/>
      <c r="T169" s="48"/>
      <c r="U169" s="48"/>
      <c r="V169" s="48"/>
      <c r="W169" s="48"/>
      <c r="X169" s="48"/>
      <c r="Y169" s="54" t="s">
        <v>92</v>
      </c>
      <c r="Z169" s="55" t="str">
        <f>IF(AND($M169="雇用", OR($R169="集中", $R169="期間内"),$N169&lt;&gt;"その他"),"担当開始日要追記",_xlfn.XLOOKUP($P169,プルダウン用!$S$3:$S$12,プルダウン用!T$3:T$12,"",0))</f>
        <v/>
      </c>
      <c r="AA169" s="55" t="str">
        <f>IF(AND($M169="雇用", OR($R169="集中", $R169="期間内"),$N169&lt;&gt;"その他"),"担当終了日要追記",_xlfn.XLOOKUP($P169,プルダウン用!$S$3:$S$12,プルダウン用!U$3:U$12,"",0))</f>
        <v/>
      </c>
      <c r="AB169" s="49"/>
      <c r="AC169" s="49"/>
      <c r="AD169" s="7"/>
      <c r="AE169" s="7"/>
      <c r="AF169" s="49"/>
      <c r="AG169" s="49"/>
      <c r="AH169" s="56" t="str">
        <f>_xlfn.XLOOKUP($AG169,プルダウン用!$AC$3:$AC$10,プルダウン用!AD$3:AD$10,"",0)</f>
        <v/>
      </c>
      <c r="AI169" s="56" t="str">
        <f>_xlfn.XLOOKUP($AG169,プルダウン用!$AC$3:$AC$10,プルダウン用!AE$3:AE$10,"",0)</f>
        <v/>
      </c>
      <c r="AJ169" s="57" t="str">
        <f>_xlfn.XLOOKUP($AG169,プルダウン用!$AC$3:$AC$10,プルダウン用!AF$3:AF$10,"",0)</f>
        <v/>
      </c>
      <c r="AK169" s="63"/>
      <c r="AL169" s="53"/>
      <c r="AM169" s="49"/>
      <c r="AN169" s="69" t="str">
        <f>IF($AM169="謝金経費に同じ",_xlfn.XLOOKUP(AG169,プルダウン用!$AQ$3:$AQ$12,プルダウン用!$AR$3:$AR$12,"",0),_xlfn.XLOOKUP($AM169,プルダウン用!$AH$3:$AH$5,プルダウン用!$AI$3:$AI$5,""))</f>
        <v/>
      </c>
      <c r="AO169" s="56" t="str">
        <f>IF($AN169="学内非常勤講師",_xlfn.XLOOKUP($N169,プルダウン用!$AW$3:$AW$7,プルダウン用!AX$3:AX$7,"",0),_xlfn.XLOOKUP($AN169,プルダウン用!$AQ$3:$AQ$12,プルダウン用!AS$3:AS$12,"",0))</f>
        <v/>
      </c>
      <c r="AP169" s="56" t="str">
        <f>IF($AN169="学内非常勤講師",_xlfn.XLOOKUP($N169,プルダウン用!$AW$3:$AW$7,プルダウン用!AY$3:AY$7,"",0),_xlfn.XLOOKUP($AN169,プルダウン用!$AQ$3:$AQ$12,プルダウン用!AT$3:AT$12,"",0))</f>
        <v/>
      </c>
      <c r="AQ169" s="56" t="str">
        <f>IF($AN169="学内非常勤講師",_xlfn.XLOOKUP($N169,プルダウン用!$AW$3:$AW$7,プルダウン用!AZ$3:AZ$7,"",0),_xlfn.XLOOKUP($AN169,プルダウン用!$AQ$3:$AQ$12,プルダウン用!AU$3:AU$12,"",0))</f>
        <v/>
      </c>
      <c r="AR169" s="79"/>
    </row>
    <row r="170" spans="2:44" ht="23.25" customHeight="1" x14ac:dyDescent="0.15">
      <c r="B170" s="54" t="str">
        <f t="shared" si="2"/>
        <v/>
      </c>
      <c r="C170" s="64"/>
      <c r="D170" s="64"/>
      <c r="E170" s="52"/>
      <c r="F170" s="52"/>
      <c r="G170" s="52"/>
      <c r="H170" s="53"/>
      <c r="I170" s="51"/>
      <c r="J170" s="7"/>
      <c r="K170" s="7"/>
      <c r="L170" s="52"/>
      <c r="M170" s="52"/>
      <c r="N170" s="49"/>
      <c r="O170" s="7"/>
      <c r="P170" s="50"/>
      <c r="Q170" s="51"/>
      <c r="R170" s="51"/>
      <c r="S170" s="48"/>
      <c r="T170" s="48"/>
      <c r="U170" s="48"/>
      <c r="V170" s="48"/>
      <c r="W170" s="48"/>
      <c r="X170" s="48"/>
      <c r="Y170" s="54" t="s">
        <v>92</v>
      </c>
      <c r="Z170" s="55" t="str">
        <f>IF(AND($M170="雇用", OR($R170="集中", $R170="期間内"),$N170&lt;&gt;"その他"),"担当開始日要追記",_xlfn.XLOOKUP($P170,プルダウン用!$S$3:$S$12,プルダウン用!T$3:T$12,"",0))</f>
        <v/>
      </c>
      <c r="AA170" s="55" t="str">
        <f>IF(AND($M170="雇用", OR($R170="集中", $R170="期間内"),$N170&lt;&gt;"その他"),"担当終了日要追記",_xlfn.XLOOKUP($P170,プルダウン用!$S$3:$S$12,プルダウン用!U$3:U$12,"",0))</f>
        <v/>
      </c>
      <c r="AB170" s="49"/>
      <c r="AC170" s="49"/>
      <c r="AD170" s="7"/>
      <c r="AE170" s="7"/>
      <c r="AF170" s="49"/>
      <c r="AG170" s="49"/>
      <c r="AH170" s="56" t="str">
        <f>_xlfn.XLOOKUP($AG170,プルダウン用!$AC$3:$AC$10,プルダウン用!AD$3:AD$10,"",0)</f>
        <v/>
      </c>
      <c r="AI170" s="56" t="str">
        <f>_xlfn.XLOOKUP($AG170,プルダウン用!$AC$3:$AC$10,プルダウン用!AE$3:AE$10,"",0)</f>
        <v/>
      </c>
      <c r="AJ170" s="57" t="str">
        <f>_xlfn.XLOOKUP($AG170,プルダウン用!$AC$3:$AC$10,プルダウン用!AF$3:AF$10,"",0)</f>
        <v/>
      </c>
      <c r="AK170" s="63"/>
      <c r="AL170" s="53"/>
      <c r="AM170" s="49"/>
      <c r="AN170" s="69" t="str">
        <f>IF($AM170="謝金経費に同じ",_xlfn.XLOOKUP(AG170,プルダウン用!$AQ$3:$AQ$12,プルダウン用!$AR$3:$AR$12,"",0),_xlfn.XLOOKUP($AM170,プルダウン用!$AH$3:$AH$5,プルダウン用!$AI$3:$AI$5,""))</f>
        <v/>
      </c>
      <c r="AO170" s="56" t="str">
        <f>IF($AN170="学内非常勤講師",_xlfn.XLOOKUP($N170,プルダウン用!$AW$3:$AW$7,プルダウン用!AX$3:AX$7,"",0),_xlfn.XLOOKUP($AN170,プルダウン用!$AQ$3:$AQ$12,プルダウン用!AS$3:AS$12,"",0))</f>
        <v/>
      </c>
      <c r="AP170" s="56" t="str">
        <f>IF($AN170="学内非常勤講師",_xlfn.XLOOKUP($N170,プルダウン用!$AW$3:$AW$7,プルダウン用!AY$3:AY$7,"",0),_xlfn.XLOOKUP($AN170,プルダウン用!$AQ$3:$AQ$12,プルダウン用!AT$3:AT$12,"",0))</f>
        <v/>
      </c>
      <c r="AQ170" s="56" t="str">
        <f>IF($AN170="学内非常勤講師",_xlfn.XLOOKUP($N170,プルダウン用!$AW$3:$AW$7,プルダウン用!AZ$3:AZ$7,"",0),_xlfn.XLOOKUP($AN170,プルダウン用!$AQ$3:$AQ$12,プルダウン用!AU$3:AU$12,"",0))</f>
        <v/>
      </c>
      <c r="AR170" s="79"/>
    </row>
    <row r="171" spans="2:44" ht="23.25" customHeight="1" x14ac:dyDescent="0.15">
      <c r="B171" s="54" t="str">
        <f t="shared" si="2"/>
        <v/>
      </c>
      <c r="C171" s="64"/>
      <c r="D171" s="64"/>
      <c r="E171" s="52"/>
      <c r="F171" s="52"/>
      <c r="G171" s="52"/>
      <c r="H171" s="53"/>
      <c r="I171" s="51"/>
      <c r="J171" s="7"/>
      <c r="K171" s="7"/>
      <c r="L171" s="52"/>
      <c r="M171" s="52"/>
      <c r="N171" s="49"/>
      <c r="O171" s="7"/>
      <c r="P171" s="50"/>
      <c r="Q171" s="51"/>
      <c r="R171" s="51"/>
      <c r="S171" s="48"/>
      <c r="T171" s="48"/>
      <c r="U171" s="48"/>
      <c r="V171" s="48"/>
      <c r="W171" s="48"/>
      <c r="X171" s="48"/>
      <c r="Y171" s="54" t="s">
        <v>92</v>
      </c>
      <c r="Z171" s="55" t="str">
        <f>IF(AND($M171="雇用", OR($R171="集中", $R171="期間内"),$N171&lt;&gt;"その他"),"担当開始日要追記",_xlfn.XLOOKUP($P171,プルダウン用!$S$3:$S$12,プルダウン用!T$3:T$12,"",0))</f>
        <v/>
      </c>
      <c r="AA171" s="55" t="str">
        <f>IF(AND($M171="雇用", OR($R171="集中", $R171="期間内"),$N171&lt;&gt;"その他"),"担当終了日要追記",_xlfn.XLOOKUP($P171,プルダウン用!$S$3:$S$12,プルダウン用!U$3:U$12,"",0))</f>
        <v/>
      </c>
      <c r="AB171" s="49"/>
      <c r="AC171" s="49"/>
      <c r="AD171" s="7"/>
      <c r="AE171" s="7"/>
      <c r="AF171" s="49"/>
      <c r="AG171" s="49"/>
      <c r="AH171" s="56" t="str">
        <f>_xlfn.XLOOKUP($AG171,プルダウン用!$AC$3:$AC$10,プルダウン用!AD$3:AD$10,"",0)</f>
        <v/>
      </c>
      <c r="AI171" s="56" t="str">
        <f>_xlfn.XLOOKUP($AG171,プルダウン用!$AC$3:$AC$10,プルダウン用!AE$3:AE$10,"",0)</f>
        <v/>
      </c>
      <c r="AJ171" s="57" t="str">
        <f>_xlfn.XLOOKUP($AG171,プルダウン用!$AC$3:$AC$10,プルダウン用!AF$3:AF$10,"",0)</f>
        <v/>
      </c>
      <c r="AK171" s="63"/>
      <c r="AL171" s="53"/>
      <c r="AM171" s="49"/>
      <c r="AN171" s="69" t="str">
        <f>IF($AM171="謝金経費に同じ",_xlfn.XLOOKUP(AG171,プルダウン用!$AQ$3:$AQ$12,プルダウン用!$AR$3:$AR$12,"",0),_xlfn.XLOOKUP($AM171,プルダウン用!$AH$3:$AH$5,プルダウン用!$AI$3:$AI$5,""))</f>
        <v/>
      </c>
      <c r="AO171" s="56" t="str">
        <f>IF($AN171="学内非常勤講師",_xlfn.XLOOKUP($N171,プルダウン用!$AW$3:$AW$7,プルダウン用!AX$3:AX$7,"",0),_xlfn.XLOOKUP($AN171,プルダウン用!$AQ$3:$AQ$12,プルダウン用!AS$3:AS$12,"",0))</f>
        <v/>
      </c>
      <c r="AP171" s="56" t="str">
        <f>IF($AN171="学内非常勤講師",_xlfn.XLOOKUP($N171,プルダウン用!$AW$3:$AW$7,プルダウン用!AY$3:AY$7,"",0),_xlfn.XLOOKUP($AN171,プルダウン用!$AQ$3:$AQ$12,プルダウン用!AT$3:AT$12,"",0))</f>
        <v/>
      </c>
      <c r="AQ171" s="56" t="str">
        <f>IF($AN171="学内非常勤講師",_xlfn.XLOOKUP($N171,プルダウン用!$AW$3:$AW$7,プルダウン用!AZ$3:AZ$7,"",0),_xlfn.XLOOKUP($AN171,プルダウン用!$AQ$3:$AQ$12,プルダウン用!AU$3:AU$12,"",0))</f>
        <v/>
      </c>
      <c r="AR171" s="79"/>
    </row>
    <row r="172" spans="2:44" ht="23.25" customHeight="1" x14ac:dyDescent="0.15">
      <c r="B172" s="54" t="str">
        <f t="shared" si="2"/>
        <v/>
      </c>
      <c r="C172" s="64"/>
      <c r="D172" s="64"/>
      <c r="E172" s="52"/>
      <c r="F172" s="52"/>
      <c r="G172" s="52"/>
      <c r="H172" s="53"/>
      <c r="I172" s="51"/>
      <c r="J172" s="7"/>
      <c r="K172" s="7"/>
      <c r="L172" s="52"/>
      <c r="M172" s="52"/>
      <c r="N172" s="49"/>
      <c r="O172" s="7"/>
      <c r="P172" s="50"/>
      <c r="Q172" s="51"/>
      <c r="R172" s="51"/>
      <c r="S172" s="48"/>
      <c r="T172" s="48"/>
      <c r="U172" s="48"/>
      <c r="V172" s="48"/>
      <c r="W172" s="48"/>
      <c r="X172" s="48"/>
      <c r="Y172" s="54" t="s">
        <v>92</v>
      </c>
      <c r="Z172" s="55" t="str">
        <f>IF(AND($M172="雇用", OR($R172="集中", $R172="期間内"),$N172&lt;&gt;"その他"),"担当開始日要追記",_xlfn.XLOOKUP($P172,プルダウン用!$S$3:$S$12,プルダウン用!T$3:T$12,"",0))</f>
        <v/>
      </c>
      <c r="AA172" s="55" t="str">
        <f>IF(AND($M172="雇用", OR($R172="集中", $R172="期間内"),$N172&lt;&gt;"その他"),"担当終了日要追記",_xlfn.XLOOKUP($P172,プルダウン用!$S$3:$S$12,プルダウン用!U$3:U$12,"",0))</f>
        <v/>
      </c>
      <c r="AB172" s="49"/>
      <c r="AC172" s="49"/>
      <c r="AD172" s="7"/>
      <c r="AE172" s="7"/>
      <c r="AF172" s="49"/>
      <c r="AG172" s="49"/>
      <c r="AH172" s="56" t="str">
        <f>_xlfn.XLOOKUP($AG172,プルダウン用!$AC$3:$AC$10,プルダウン用!AD$3:AD$10,"",0)</f>
        <v/>
      </c>
      <c r="AI172" s="56" t="str">
        <f>_xlfn.XLOOKUP($AG172,プルダウン用!$AC$3:$AC$10,プルダウン用!AE$3:AE$10,"",0)</f>
        <v/>
      </c>
      <c r="AJ172" s="57" t="str">
        <f>_xlfn.XLOOKUP($AG172,プルダウン用!$AC$3:$AC$10,プルダウン用!AF$3:AF$10,"",0)</f>
        <v/>
      </c>
      <c r="AK172" s="63"/>
      <c r="AL172" s="53"/>
      <c r="AM172" s="49"/>
      <c r="AN172" s="69" t="str">
        <f>IF($AM172="謝金経費に同じ",_xlfn.XLOOKUP(AG172,プルダウン用!$AQ$3:$AQ$12,プルダウン用!$AR$3:$AR$12,"",0),_xlfn.XLOOKUP($AM172,プルダウン用!$AH$3:$AH$5,プルダウン用!$AI$3:$AI$5,""))</f>
        <v/>
      </c>
      <c r="AO172" s="56" t="str">
        <f>IF($AN172="学内非常勤講師",_xlfn.XLOOKUP($N172,プルダウン用!$AW$3:$AW$7,プルダウン用!AX$3:AX$7,"",0),_xlfn.XLOOKUP($AN172,プルダウン用!$AQ$3:$AQ$12,プルダウン用!AS$3:AS$12,"",0))</f>
        <v/>
      </c>
      <c r="AP172" s="56" t="str">
        <f>IF($AN172="学内非常勤講師",_xlfn.XLOOKUP($N172,プルダウン用!$AW$3:$AW$7,プルダウン用!AY$3:AY$7,"",0),_xlfn.XLOOKUP($AN172,プルダウン用!$AQ$3:$AQ$12,プルダウン用!AT$3:AT$12,"",0))</f>
        <v/>
      </c>
      <c r="AQ172" s="56" t="str">
        <f>IF($AN172="学内非常勤講師",_xlfn.XLOOKUP($N172,プルダウン用!$AW$3:$AW$7,プルダウン用!AZ$3:AZ$7,"",0),_xlfn.XLOOKUP($AN172,プルダウン用!$AQ$3:$AQ$12,プルダウン用!AU$3:AU$12,"",0))</f>
        <v/>
      </c>
      <c r="AR172" s="79"/>
    </row>
    <row r="173" spans="2:44" ht="23.25" customHeight="1" x14ac:dyDescent="0.15">
      <c r="B173" s="54" t="str">
        <f t="shared" si="2"/>
        <v/>
      </c>
      <c r="C173" s="64"/>
      <c r="D173" s="64"/>
      <c r="E173" s="52"/>
      <c r="F173" s="52"/>
      <c r="G173" s="52"/>
      <c r="H173" s="53"/>
      <c r="I173" s="51"/>
      <c r="J173" s="7"/>
      <c r="K173" s="7"/>
      <c r="L173" s="52"/>
      <c r="M173" s="52"/>
      <c r="N173" s="49"/>
      <c r="O173" s="7"/>
      <c r="P173" s="50"/>
      <c r="Q173" s="51"/>
      <c r="R173" s="51"/>
      <c r="S173" s="48"/>
      <c r="T173" s="48"/>
      <c r="U173" s="48"/>
      <c r="V173" s="48"/>
      <c r="W173" s="48"/>
      <c r="X173" s="48"/>
      <c r="Y173" s="54" t="s">
        <v>92</v>
      </c>
      <c r="Z173" s="55" t="str">
        <f>IF(AND($M173="雇用", OR($R173="集中", $R173="期間内"),$N173&lt;&gt;"その他"),"担当開始日要追記",_xlfn.XLOOKUP($P173,プルダウン用!$S$3:$S$12,プルダウン用!T$3:T$12,"",0))</f>
        <v/>
      </c>
      <c r="AA173" s="55" t="str">
        <f>IF(AND($M173="雇用", OR($R173="集中", $R173="期間内"),$N173&lt;&gt;"その他"),"担当終了日要追記",_xlfn.XLOOKUP($P173,プルダウン用!$S$3:$S$12,プルダウン用!U$3:U$12,"",0))</f>
        <v/>
      </c>
      <c r="AB173" s="49"/>
      <c r="AC173" s="49"/>
      <c r="AD173" s="7"/>
      <c r="AE173" s="7"/>
      <c r="AF173" s="49"/>
      <c r="AG173" s="49"/>
      <c r="AH173" s="56" t="str">
        <f>_xlfn.XLOOKUP($AG173,プルダウン用!$AC$3:$AC$10,プルダウン用!AD$3:AD$10,"",0)</f>
        <v/>
      </c>
      <c r="AI173" s="56" t="str">
        <f>_xlfn.XLOOKUP($AG173,プルダウン用!$AC$3:$AC$10,プルダウン用!AE$3:AE$10,"",0)</f>
        <v/>
      </c>
      <c r="AJ173" s="57" t="str">
        <f>_xlfn.XLOOKUP($AG173,プルダウン用!$AC$3:$AC$10,プルダウン用!AF$3:AF$10,"",0)</f>
        <v/>
      </c>
      <c r="AK173" s="63"/>
      <c r="AL173" s="53"/>
      <c r="AM173" s="49"/>
      <c r="AN173" s="69" t="str">
        <f>IF($AM173="謝金経費に同じ",_xlfn.XLOOKUP(AG173,プルダウン用!$AQ$3:$AQ$12,プルダウン用!$AR$3:$AR$12,"",0),_xlfn.XLOOKUP($AM173,プルダウン用!$AH$3:$AH$5,プルダウン用!$AI$3:$AI$5,""))</f>
        <v/>
      </c>
      <c r="AO173" s="56" t="str">
        <f>IF($AN173="学内非常勤講師",_xlfn.XLOOKUP($N173,プルダウン用!$AW$3:$AW$7,プルダウン用!AX$3:AX$7,"",0),_xlfn.XLOOKUP($AN173,プルダウン用!$AQ$3:$AQ$12,プルダウン用!AS$3:AS$12,"",0))</f>
        <v/>
      </c>
      <c r="AP173" s="56" t="str">
        <f>IF($AN173="学内非常勤講師",_xlfn.XLOOKUP($N173,プルダウン用!$AW$3:$AW$7,プルダウン用!AY$3:AY$7,"",0),_xlfn.XLOOKUP($AN173,プルダウン用!$AQ$3:$AQ$12,プルダウン用!AT$3:AT$12,"",0))</f>
        <v/>
      </c>
      <c r="AQ173" s="56" t="str">
        <f>IF($AN173="学内非常勤講師",_xlfn.XLOOKUP($N173,プルダウン用!$AW$3:$AW$7,プルダウン用!AZ$3:AZ$7,"",0),_xlfn.XLOOKUP($AN173,プルダウン用!$AQ$3:$AQ$12,プルダウン用!AU$3:AU$12,"",0))</f>
        <v/>
      </c>
      <c r="AR173" s="79"/>
    </row>
    <row r="174" spans="2:44" ht="23.25" customHeight="1" x14ac:dyDescent="0.15">
      <c r="B174" s="54" t="str">
        <f t="shared" si="2"/>
        <v/>
      </c>
      <c r="C174" s="64"/>
      <c r="D174" s="64"/>
      <c r="E174" s="52"/>
      <c r="F174" s="52"/>
      <c r="G174" s="52"/>
      <c r="H174" s="53"/>
      <c r="I174" s="51"/>
      <c r="J174" s="7"/>
      <c r="K174" s="7"/>
      <c r="L174" s="52"/>
      <c r="M174" s="52"/>
      <c r="N174" s="49"/>
      <c r="O174" s="7"/>
      <c r="P174" s="50"/>
      <c r="Q174" s="51"/>
      <c r="R174" s="51"/>
      <c r="S174" s="48"/>
      <c r="T174" s="48"/>
      <c r="U174" s="48"/>
      <c r="V174" s="48"/>
      <c r="W174" s="48"/>
      <c r="X174" s="48"/>
      <c r="Y174" s="54" t="s">
        <v>92</v>
      </c>
      <c r="Z174" s="55" t="str">
        <f>IF(AND($M174="雇用", OR($R174="集中", $R174="期間内"),$N174&lt;&gt;"その他"),"担当開始日要追記",_xlfn.XLOOKUP($P174,プルダウン用!$S$3:$S$12,プルダウン用!T$3:T$12,"",0))</f>
        <v/>
      </c>
      <c r="AA174" s="55" t="str">
        <f>IF(AND($M174="雇用", OR($R174="集中", $R174="期間内"),$N174&lt;&gt;"その他"),"担当終了日要追記",_xlfn.XLOOKUP($P174,プルダウン用!$S$3:$S$12,プルダウン用!U$3:U$12,"",0))</f>
        <v/>
      </c>
      <c r="AB174" s="49"/>
      <c r="AC174" s="49"/>
      <c r="AD174" s="7"/>
      <c r="AE174" s="7"/>
      <c r="AF174" s="49"/>
      <c r="AG174" s="49"/>
      <c r="AH174" s="56" t="str">
        <f>_xlfn.XLOOKUP($AG174,プルダウン用!$AC$3:$AC$10,プルダウン用!AD$3:AD$10,"",0)</f>
        <v/>
      </c>
      <c r="AI174" s="56" t="str">
        <f>_xlfn.XLOOKUP($AG174,プルダウン用!$AC$3:$AC$10,プルダウン用!AE$3:AE$10,"",0)</f>
        <v/>
      </c>
      <c r="AJ174" s="57" t="str">
        <f>_xlfn.XLOOKUP($AG174,プルダウン用!$AC$3:$AC$10,プルダウン用!AF$3:AF$10,"",0)</f>
        <v/>
      </c>
      <c r="AK174" s="63"/>
      <c r="AL174" s="53"/>
      <c r="AM174" s="49"/>
      <c r="AN174" s="69" t="str">
        <f>IF($AM174="謝金経費に同じ",_xlfn.XLOOKUP(AG174,プルダウン用!$AQ$3:$AQ$12,プルダウン用!$AR$3:$AR$12,"",0),_xlfn.XLOOKUP($AM174,プルダウン用!$AH$3:$AH$5,プルダウン用!$AI$3:$AI$5,""))</f>
        <v/>
      </c>
      <c r="AO174" s="56" t="str">
        <f>IF($AN174="学内非常勤講師",_xlfn.XLOOKUP($N174,プルダウン用!$AW$3:$AW$7,プルダウン用!AX$3:AX$7,"",0),_xlfn.XLOOKUP($AN174,プルダウン用!$AQ$3:$AQ$12,プルダウン用!AS$3:AS$12,"",0))</f>
        <v/>
      </c>
      <c r="AP174" s="56" t="str">
        <f>IF($AN174="学内非常勤講師",_xlfn.XLOOKUP($N174,プルダウン用!$AW$3:$AW$7,プルダウン用!AY$3:AY$7,"",0),_xlfn.XLOOKUP($AN174,プルダウン用!$AQ$3:$AQ$12,プルダウン用!AT$3:AT$12,"",0))</f>
        <v/>
      </c>
      <c r="AQ174" s="56" t="str">
        <f>IF($AN174="学内非常勤講師",_xlfn.XLOOKUP($N174,プルダウン用!$AW$3:$AW$7,プルダウン用!AZ$3:AZ$7,"",0),_xlfn.XLOOKUP($AN174,プルダウン用!$AQ$3:$AQ$12,プルダウン用!AU$3:AU$12,"",0))</f>
        <v/>
      </c>
      <c r="AR174" s="79"/>
    </row>
    <row r="175" spans="2:44" ht="23.25" customHeight="1" x14ac:dyDescent="0.15">
      <c r="B175" s="54" t="str">
        <f t="shared" si="2"/>
        <v/>
      </c>
      <c r="C175" s="64"/>
      <c r="D175" s="64"/>
      <c r="E175" s="52"/>
      <c r="F175" s="52"/>
      <c r="G175" s="52"/>
      <c r="H175" s="53"/>
      <c r="I175" s="51"/>
      <c r="J175" s="7"/>
      <c r="K175" s="7"/>
      <c r="L175" s="52"/>
      <c r="M175" s="52"/>
      <c r="N175" s="49"/>
      <c r="O175" s="7"/>
      <c r="P175" s="50"/>
      <c r="Q175" s="51"/>
      <c r="R175" s="51"/>
      <c r="S175" s="48"/>
      <c r="T175" s="48"/>
      <c r="U175" s="48"/>
      <c r="V175" s="48"/>
      <c r="W175" s="48"/>
      <c r="X175" s="48"/>
      <c r="Y175" s="54" t="s">
        <v>92</v>
      </c>
      <c r="Z175" s="55" t="str">
        <f>IF(AND($M175="雇用", OR($R175="集中", $R175="期間内"),$N175&lt;&gt;"その他"),"担当開始日要追記",_xlfn.XLOOKUP($P175,プルダウン用!$S$3:$S$12,プルダウン用!T$3:T$12,"",0))</f>
        <v/>
      </c>
      <c r="AA175" s="55" t="str">
        <f>IF(AND($M175="雇用", OR($R175="集中", $R175="期間内"),$N175&lt;&gt;"その他"),"担当終了日要追記",_xlfn.XLOOKUP($P175,プルダウン用!$S$3:$S$12,プルダウン用!U$3:U$12,"",0))</f>
        <v/>
      </c>
      <c r="AB175" s="49"/>
      <c r="AC175" s="49"/>
      <c r="AD175" s="7"/>
      <c r="AE175" s="7"/>
      <c r="AF175" s="49"/>
      <c r="AG175" s="49"/>
      <c r="AH175" s="56" t="str">
        <f>_xlfn.XLOOKUP($AG175,プルダウン用!$AC$3:$AC$10,プルダウン用!AD$3:AD$10,"",0)</f>
        <v/>
      </c>
      <c r="AI175" s="56" t="str">
        <f>_xlfn.XLOOKUP($AG175,プルダウン用!$AC$3:$AC$10,プルダウン用!AE$3:AE$10,"",0)</f>
        <v/>
      </c>
      <c r="AJ175" s="57" t="str">
        <f>_xlfn.XLOOKUP($AG175,プルダウン用!$AC$3:$AC$10,プルダウン用!AF$3:AF$10,"",0)</f>
        <v/>
      </c>
      <c r="AK175" s="63"/>
      <c r="AL175" s="53"/>
      <c r="AM175" s="49"/>
      <c r="AN175" s="69" t="str">
        <f>IF($AM175="謝金経費に同じ",_xlfn.XLOOKUP(AG175,プルダウン用!$AQ$3:$AQ$12,プルダウン用!$AR$3:$AR$12,"",0),_xlfn.XLOOKUP($AM175,プルダウン用!$AH$3:$AH$5,プルダウン用!$AI$3:$AI$5,""))</f>
        <v/>
      </c>
      <c r="AO175" s="56" t="str">
        <f>IF($AN175="学内非常勤講師",_xlfn.XLOOKUP($N175,プルダウン用!$AW$3:$AW$7,プルダウン用!AX$3:AX$7,"",0),_xlfn.XLOOKUP($AN175,プルダウン用!$AQ$3:$AQ$12,プルダウン用!AS$3:AS$12,"",0))</f>
        <v/>
      </c>
      <c r="AP175" s="56" t="str">
        <f>IF($AN175="学内非常勤講師",_xlfn.XLOOKUP($N175,プルダウン用!$AW$3:$AW$7,プルダウン用!AY$3:AY$7,"",0),_xlfn.XLOOKUP($AN175,プルダウン用!$AQ$3:$AQ$12,プルダウン用!AT$3:AT$12,"",0))</f>
        <v/>
      </c>
      <c r="AQ175" s="56" t="str">
        <f>IF($AN175="学内非常勤講師",_xlfn.XLOOKUP($N175,プルダウン用!$AW$3:$AW$7,プルダウン用!AZ$3:AZ$7,"",0),_xlfn.XLOOKUP($AN175,プルダウン用!$AQ$3:$AQ$12,プルダウン用!AU$3:AU$12,"",0))</f>
        <v/>
      </c>
      <c r="AR175" s="79"/>
    </row>
    <row r="176" spans="2:44" ht="23.25" customHeight="1" x14ac:dyDescent="0.15">
      <c r="B176" s="54" t="str">
        <f t="shared" si="2"/>
        <v/>
      </c>
      <c r="C176" s="64"/>
      <c r="D176" s="64"/>
      <c r="E176" s="52"/>
      <c r="F176" s="52"/>
      <c r="G176" s="52"/>
      <c r="H176" s="53"/>
      <c r="I176" s="51"/>
      <c r="J176" s="7"/>
      <c r="K176" s="7"/>
      <c r="L176" s="52"/>
      <c r="M176" s="52"/>
      <c r="N176" s="49"/>
      <c r="O176" s="7"/>
      <c r="P176" s="50"/>
      <c r="Q176" s="51"/>
      <c r="R176" s="51"/>
      <c r="S176" s="48"/>
      <c r="T176" s="48"/>
      <c r="U176" s="48"/>
      <c r="V176" s="48"/>
      <c r="W176" s="48"/>
      <c r="X176" s="48"/>
      <c r="Y176" s="54" t="s">
        <v>92</v>
      </c>
      <c r="Z176" s="55" t="str">
        <f>IF(AND($M176="雇用", OR($R176="集中", $R176="期間内"),$N176&lt;&gt;"その他"),"担当開始日要追記",_xlfn.XLOOKUP($P176,プルダウン用!$S$3:$S$12,プルダウン用!T$3:T$12,"",0))</f>
        <v/>
      </c>
      <c r="AA176" s="55" t="str">
        <f>IF(AND($M176="雇用", OR($R176="集中", $R176="期間内"),$N176&lt;&gt;"その他"),"担当終了日要追記",_xlfn.XLOOKUP($P176,プルダウン用!$S$3:$S$12,プルダウン用!U$3:U$12,"",0))</f>
        <v/>
      </c>
      <c r="AB176" s="49"/>
      <c r="AC176" s="49"/>
      <c r="AD176" s="7"/>
      <c r="AE176" s="7"/>
      <c r="AF176" s="49"/>
      <c r="AG176" s="49"/>
      <c r="AH176" s="56" t="str">
        <f>_xlfn.XLOOKUP($AG176,プルダウン用!$AC$3:$AC$10,プルダウン用!AD$3:AD$10,"",0)</f>
        <v/>
      </c>
      <c r="AI176" s="56" t="str">
        <f>_xlfn.XLOOKUP($AG176,プルダウン用!$AC$3:$AC$10,プルダウン用!AE$3:AE$10,"",0)</f>
        <v/>
      </c>
      <c r="AJ176" s="57" t="str">
        <f>_xlfn.XLOOKUP($AG176,プルダウン用!$AC$3:$AC$10,プルダウン用!AF$3:AF$10,"",0)</f>
        <v/>
      </c>
      <c r="AK176" s="63"/>
      <c r="AL176" s="53"/>
      <c r="AM176" s="49"/>
      <c r="AN176" s="69" t="str">
        <f>IF($AM176="謝金経費に同じ",_xlfn.XLOOKUP(AG176,プルダウン用!$AQ$3:$AQ$12,プルダウン用!$AR$3:$AR$12,"",0),_xlfn.XLOOKUP($AM176,プルダウン用!$AH$3:$AH$5,プルダウン用!$AI$3:$AI$5,""))</f>
        <v/>
      </c>
      <c r="AO176" s="56" t="str">
        <f>IF($AN176="学内非常勤講師",_xlfn.XLOOKUP($N176,プルダウン用!$AW$3:$AW$7,プルダウン用!AX$3:AX$7,"",0),_xlfn.XLOOKUP($AN176,プルダウン用!$AQ$3:$AQ$12,プルダウン用!AS$3:AS$12,"",0))</f>
        <v/>
      </c>
      <c r="AP176" s="56" t="str">
        <f>IF($AN176="学内非常勤講師",_xlfn.XLOOKUP($N176,プルダウン用!$AW$3:$AW$7,プルダウン用!AY$3:AY$7,"",0),_xlfn.XLOOKUP($AN176,プルダウン用!$AQ$3:$AQ$12,プルダウン用!AT$3:AT$12,"",0))</f>
        <v/>
      </c>
      <c r="AQ176" s="56" t="str">
        <f>IF($AN176="学内非常勤講師",_xlfn.XLOOKUP($N176,プルダウン用!$AW$3:$AW$7,プルダウン用!AZ$3:AZ$7,"",0),_xlfn.XLOOKUP($AN176,プルダウン用!$AQ$3:$AQ$12,プルダウン用!AU$3:AU$12,"",0))</f>
        <v/>
      </c>
      <c r="AR176" s="79"/>
    </row>
    <row r="177" spans="2:44" ht="23.25" customHeight="1" x14ac:dyDescent="0.15">
      <c r="B177" s="54" t="str">
        <f t="shared" si="2"/>
        <v/>
      </c>
      <c r="C177" s="64"/>
      <c r="D177" s="64"/>
      <c r="E177" s="52"/>
      <c r="F177" s="52"/>
      <c r="G177" s="52"/>
      <c r="H177" s="53"/>
      <c r="I177" s="51"/>
      <c r="J177" s="7"/>
      <c r="K177" s="7"/>
      <c r="L177" s="52"/>
      <c r="M177" s="52"/>
      <c r="N177" s="49"/>
      <c r="O177" s="7"/>
      <c r="P177" s="50"/>
      <c r="Q177" s="51"/>
      <c r="R177" s="51"/>
      <c r="S177" s="48"/>
      <c r="T177" s="48"/>
      <c r="U177" s="48"/>
      <c r="V177" s="48"/>
      <c r="W177" s="48"/>
      <c r="X177" s="48"/>
      <c r="Y177" s="54" t="s">
        <v>92</v>
      </c>
      <c r="Z177" s="55" t="str">
        <f>IF(AND($M177="雇用", OR($R177="集中", $R177="期間内"),$N177&lt;&gt;"その他"),"担当開始日要追記",_xlfn.XLOOKUP($P177,プルダウン用!$S$3:$S$12,プルダウン用!T$3:T$12,"",0))</f>
        <v/>
      </c>
      <c r="AA177" s="55" t="str">
        <f>IF(AND($M177="雇用", OR($R177="集中", $R177="期間内"),$N177&lt;&gt;"その他"),"担当終了日要追記",_xlfn.XLOOKUP($P177,プルダウン用!$S$3:$S$12,プルダウン用!U$3:U$12,"",0))</f>
        <v/>
      </c>
      <c r="AB177" s="49"/>
      <c r="AC177" s="49"/>
      <c r="AD177" s="7"/>
      <c r="AE177" s="7"/>
      <c r="AF177" s="49"/>
      <c r="AG177" s="49"/>
      <c r="AH177" s="56" t="str">
        <f>_xlfn.XLOOKUP($AG177,プルダウン用!$AC$3:$AC$10,プルダウン用!AD$3:AD$10,"",0)</f>
        <v/>
      </c>
      <c r="AI177" s="56" t="str">
        <f>_xlfn.XLOOKUP($AG177,プルダウン用!$AC$3:$AC$10,プルダウン用!AE$3:AE$10,"",0)</f>
        <v/>
      </c>
      <c r="AJ177" s="57" t="str">
        <f>_xlfn.XLOOKUP($AG177,プルダウン用!$AC$3:$AC$10,プルダウン用!AF$3:AF$10,"",0)</f>
        <v/>
      </c>
      <c r="AK177" s="63"/>
      <c r="AL177" s="53"/>
      <c r="AM177" s="49"/>
      <c r="AN177" s="69" t="str">
        <f>IF($AM177="謝金経費に同じ",_xlfn.XLOOKUP(AG177,プルダウン用!$AQ$3:$AQ$12,プルダウン用!$AR$3:$AR$12,"",0),_xlfn.XLOOKUP($AM177,プルダウン用!$AH$3:$AH$5,プルダウン用!$AI$3:$AI$5,""))</f>
        <v/>
      </c>
      <c r="AO177" s="56" t="str">
        <f>IF($AN177="学内非常勤講師",_xlfn.XLOOKUP($N177,プルダウン用!$AW$3:$AW$7,プルダウン用!AX$3:AX$7,"",0),_xlfn.XLOOKUP($AN177,プルダウン用!$AQ$3:$AQ$12,プルダウン用!AS$3:AS$12,"",0))</f>
        <v/>
      </c>
      <c r="AP177" s="56" t="str">
        <f>IF($AN177="学内非常勤講師",_xlfn.XLOOKUP($N177,プルダウン用!$AW$3:$AW$7,プルダウン用!AY$3:AY$7,"",0),_xlfn.XLOOKUP($AN177,プルダウン用!$AQ$3:$AQ$12,プルダウン用!AT$3:AT$12,"",0))</f>
        <v/>
      </c>
      <c r="AQ177" s="56" t="str">
        <f>IF($AN177="学内非常勤講師",_xlfn.XLOOKUP($N177,プルダウン用!$AW$3:$AW$7,プルダウン用!AZ$3:AZ$7,"",0),_xlfn.XLOOKUP($AN177,プルダウン用!$AQ$3:$AQ$12,プルダウン用!AU$3:AU$12,"",0))</f>
        <v/>
      </c>
      <c r="AR177" s="79"/>
    </row>
    <row r="178" spans="2:44" ht="23.25" customHeight="1" x14ac:dyDescent="0.15">
      <c r="B178" s="54" t="str">
        <f t="shared" si="2"/>
        <v/>
      </c>
      <c r="C178" s="64"/>
      <c r="D178" s="64"/>
      <c r="E178" s="52"/>
      <c r="F178" s="52"/>
      <c r="G178" s="52"/>
      <c r="H178" s="53"/>
      <c r="I178" s="51"/>
      <c r="J178" s="7"/>
      <c r="K178" s="7"/>
      <c r="L178" s="52"/>
      <c r="M178" s="52"/>
      <c r="N178" s="49"/>
      <c r="O178" s="7"/>
      <c r="P178" s="50"/>
      <c r="Q178" s="51"/>
      <c r="R178" s="51"/>
      <c r="S178" s="48"/>
      <c r="T178" s="48"/>
      <c r="U178" s="48"/>
      <c r="V178" s="48"/>
      <c r="W178" s="48"/>
      <c r="X178" s="48"/>
      <c r="Y178" s="54" t="s">
        <v>92</v>
      </c>
      <c r="Z178" s="55" t="str">
        <f>IF(AND($M178="雇用", OR($R178="集中", $R178="期間内"),$N178&lt;&gt;"その他"),"担当開始日要追記",_xlfn.XLOOKUP($P178,プルダウン用!$S$3:$S$12,プルダウン用!T$3:T$12,"",0))</f>
        <v/>
      </c>
      <c r="AA178" s="55" t="str">
        <f>IF(AND($M178="雇用", OR($R178="集中", $R178="期間内"),$N178&lt;&gt;"その他"),"担当終了日要追記",_xlfn.XLOOKUP($P178,プルダウン用!$S$3:$S$12,プルダウン用!U$3:U$12,"",0))</f>
        <v/>
      </c>
      <c r="AB178" s="49"/>
      <c r="AC178" s="49"/>
      <c r="AD178" s="7"/>
      <c r="AE178" s="7"/>
      <c r="AF178" s="49"/>
      <c r="AG178" s="49"/>
      <c r="AH178" s="56" t="str">
        <f>_xlfn.XLOOKUP($AG178,プルダウン用!$AC$3:$AC$10,プルダウン用!AD$3:AD$10,"",0)</f>
        <v/>
      </c>
      <c r="AI178" s="56" t="str">
        <f>_xlfn.XLOOKUP($AG178,プルダウン用!$AC$3:$AC$10,プルダウン用!AE$3:AE$10,"",0)</f>
        <v/>
      </c>
      <c r="AJ178" s="57" t="str">
        <f>_xlfn.XLOOKUP($AG178,プルダウン用!$AC$3:$AC$10,プルダウン用!AF$3:AF$10,"",0)</f>
        <v/>
      </c>
      <c r="AK178" s="63"/>
      <c r="AL178" s="53"/>
      <c r="AM178" s="49"/>
      <c r="AN178" s="69" t="str">
        <f>IF($AM178="謝金経費に同じ",_xlfn.XLOOKUP(AG178,プルダウン用!$AQ$3:$AQ$12,プルダウン用!$AR$3:$AR$12,"",0),_xlfn.XLOOKUP($AM178,プルダウン用!$AH$3:$AH$5,プルダウン用!$AI$3:$AI$5,""))</f>
        <v/>
      </c>
      <c r="AO178" s="56" t="str">
        <f>IF($AN178="学内非常勤講師",_xlfn.XLOOKUP($N178,プルダウン用!$AW$3:$AW$7,プルダウン用!AX$3:AX$7,"",0),_xlfn.XLOOKUP($AN178,プルダウン用!$AQ$3:$AQ$12,プルダウン用!AS$3:AS$12,"",0))</f>
        <v/>
      </c>
      <c r="AP178" s="56" t="str">
        <f>IF($AN178="学内非常勤講師",_xlfn.XLOOKUP($N178,プルダウン用!$AW$3:$AW$7,プルダウン用!AY$3:AY$7,"",0),_xlfn.XLOOKUP($AN178,プルダウン用!$AQ$3:$AQ$12,プルダウン用!AT$3:AT$12,"",0))</f>
        <v/>
      </c>
      <c r="AQ178" s="56" t="str">
        <f>IF($AN178="学内非常勤講師",_xlfn.XLOOKUP($N178,プルダウン用!$AW$3:$AW$7,プルダウン用!AZ$3:AZ$7,"",0),_xlfn.XLOOKUP($AN178,プルダウン用!$AQ$3:$AQ$12,プルダウン用!AU$3:AU$12,"",0))</f>
        <v/>
      </c>
      <c r="AR178" s="79"/>
    </row>
    <row r="179" spans="2:44" ht="23.25" customHeight="1" x14ac:dyDescent="0.15">
      <c r="B179" s="54" t="str">
        <f t="shared" si="2"/>
        <v/>
      </c>
      <c r="C179" s="64"/>
      <c r="D179" s="64"/>
      <c r="E179" s="52"/>
      <c r="F179" s="52"/>
      <c r="G179" s="52"/>
      <c r="H179" s="53"/>
      <c r="I179" s="51"/>
      <c r="J179" s="7"/>
      <c r="K179" s="7"/>
      <c r="L179" s="52"/>
      <c r="M179" s="52"/>
      <c r="N179" s="49"/>
      <c r="O179" s="7"/>
      <c r="P179" s="50"/>
      <c r="Q179" s="51"/>
      <c r="R179" s="51"/>
      <c r="S179" s="48"/>
      <c r="T179" s="48"/>
      <c r="U179" s="48"/>
      <c r="V179" s="48"/>
      <c r="W179" s="48"/>
      <c r="X179" s="48"/>
      <c r="Y179" s="54" t="s">
        <v>92</v>
      </c>
      <c r="Z179" s="55" t="str">
        <f>IF(AND($M179="雇用", OR($R179="集中", $R179="期間内"),$N179&lt;&gt;"その他"),"担当開始日要追記",_xlfn.XLOOKUP($P179,プルダウン用!$S$3:$S$12,プルダウン用!T$3:T$12,"",0))</f>
        <v/>
      </c>
      <c r="AA179" s="55" t="str">
        <f>IF(AND($M179="雇用", OR($R179="集中", $R179="期間内"),$N179&lt;&gt;"その他"),"担当終了日要追記",_xlfn.XLOOKUP($P179,プルダウン用!$S$3:$S$12,プルダウン用!U$3:U$12,"",0))</f>
        <v/>
      </c>
      <c r="AB179" s="49"/>
      <c r="AC179" s="49"/>
      <c r="AD179" s="7"/>
      <c r="AE179" s="7"/>
      <c r="AF179" s="49"/>
      <c r="AG179" s="49"/>
      <c r="AH179" s="56" t="str">
        <f>_xlfn.XLOOKUP($AG179,プルダウン用!$AC$3:$AC$10,プルダウン用!AD$3:AD$10,"",0)</f>
        <v/>
      </c>
      <c r="AI179" s="56" t="str">
        <f>_xlfn.XLOOKUP($AG179,プルダウン用!$AC$3:$AC$10,プルダウン用!AE$3:AE$10,"",0)</f>
        <v/>
      </c>
      <c r="AJ179" s="57" t="str">
        <f>_xlfn.XLOOKUP($AG179,プルダウン用!$AC$3:$AC$10,プルダウン用!AF$3:AF$10,"",0)</f>
        <v/>
      </c>
      <c r="AK179" s="63"/>
      <c r="AL179" s="53"/>
      <c r="AM179" s="49"/>
      <c r="AN179" s="69" t="str">
        <f>IF($AM179="謝金経費に同じ",_xlfn.XLOOKUP(AG179,プルダウン用!$AQ$3:$AQ$12,プルダウン用!$AR$3:$AR$12,"",0),_xlfn.XLOOKUP($AM179,プルダウン用!$AH$3:$AH$5,プルダウン用!$AI$3:$AI$5,""))</f>
        <v/>
      </c>
      <c r="AO179" s="56" t="str">
        <f>IF($AN179="学内非常勤講師",_xlfn.XLOOKUP($N179,プルダウン用!$AW$3:$AW$7,プルダウン用!AX$3:AX$7,"",0),_xlfn.XLOOKUP($AN179,プルダウン用!$AQ$3:$AQ$12,プルダウン用!AS$3:AS$12,"",0))</f>
        <v/>
      </c>
      <c r="AP179" s="56" t="str">
        <f>IF($AN179="学内非常勤講師",_xlfn.XLOOKUP($N179,プルダウン用!$AW$3:$AW$7,プルダウン用!AY$3:AY$7,"",0),_xlfn.XLOOKUP($AN179,プルダウン用!$AQ$3:$AQ$12,プルダウン用!AT$3:AT$12,"",0))</f>
        <v/>
      </c>
      <c r="AQ179" s="56" t="str">
        <f>IF($AN179="学内非常勤講師",_xlfn.XLOOKUP($N179,プルダウン用!$AW$3:$AW$7,プルダウン用!AZ$3:AZ$7,"",0),_xlfn.XLOOKUP($AN179,プルダウン用!$AQ$3:$AQ$12,プルダウン用!AU$3:AU$12,"",0))</f>
        <v/>
      </c>
      <c r="AR179" s="79"/>
    </row>
    <row r="180" spans="2:44" ht="23.25" customHeight="1" x14ac:dyDescent="0.15">
      <c r="B180" s="54" t="str">
        <f t="shared" si="2"/>
        <v/>
      </c>
      <c r="C180" s="64"/>
      <c r="D180" s="64"/>
      <c r="E180" s="52"/>
      <c r="F180" s="52"/>
      <c r="G180" s="52"/>
      <c r="H180" s="53"/>
      <c r="I180" s="51"/>
      <c r="J180" s="7"/>
      <c r="K180" s="7"/>
      <c r="L180" s="52"/>
      <c r="M180" s="52"/>
      <c r="N180" s="49"/>
      <c r="O180" s="7"/>
      <c r="P180" s="50"/>
      <c r="Q180" s="51"/>
      <c r="R180" s="51"/>
      <c r="S180" s="48"/>
      <c r="T180" s="48"/>
      <c r="U180" s="48"/>
      <c r="V180" s="48"/>
      <c r="W180" s="48"/>
      <c r="X180" s="48"/>
      <c r="Y180" s="54" t="s">
        <v>92</v>
      </c>
      <c r="Z180" s="55" t="str">
        <f>IF(AND($M180="雇用", OR($R180="集中", $R180="期間内"),$N180&lt;&gt;"その他"),"担当開始日要追記",_xlfn.XLOOKUP($P180,プルダウン用!$S$3:$S$12,プルダウン用!T$3:T$12,"",0))</f>
        <v/>
      </c>
      <c r="AA180" s="55" t="str">
        <f>IF(AND($M180="雇用", OR($R180="集中", $R180="期間内"),$N180&lt;&gt;"その他"),"担当終了日要追記",_xlfn.XLOOKUP($P180,プルダウン用!$S$3:$S$12,プルダウン用!U$3:U$12,"",0))</f>
        <v/>
      </c>
      <c r="AB180" s="49"/>
      <c r="AC180" s="49"/>
      <c r="AD180" s="7"/>
      <c r="AE180" s="7"/>
      <c r="AF180" s="49"/>
      <c r="AG180" s="49"/>
      <c r="AH180" s="56" t="str">
        <f>_xlfn.XLOOKUP($AG180,プルダウン用!$AC$3:$AC$10,プルダウン用!AD$3:AD$10,"",0)</f>
        <v/>
      </c>
      <c r="AI180" s="56" t="str">
        <f>_xlfn.XLOOKUP($AG180,プルダウン用!$AC$3:$AC$10,プルダウン用!AE$3:AE$10,"",0)</f>
        <v/>
      </c>
      <c r="AJ180" s="57" t="str">
        <f>_xlfn.XLOOKUP($AG180,プルダウン用!$AC$3:$AC$10,プルダウン用!AF$3:AF$10,"",0)</f>
        <v/>
      </c>
      <c r="AK180" s="63"/>
      <c r="AL180" s="53"/>
      <c r="AM180" s="49"/>
      <c r="AN180" s="69" t="str">
        <f>IF($AM180="謝金経費に同じ",_xlfn.XLOOKUP(AG180,プルダウン用!$AQ$3:$AQ$12,プルダウン用!$AR$3:$AR$12,"",0),_xlfn.XLOOKUP($AM180,プルダウン用!$AH$3:$AH$5,プルダウン用!$AI$3:$AI$5,""))</f>
        <v/>
      </c>
      <c r="AO180" s="56" t="str">
        <f>IF($AN180="学内非常勤講師",_xlfn.XLOOKUP($N180,プルダウン用!$AW$3:$AW$7,プルダウン用!AX$3:AX$7,"",0),_xlfn.XLOOKUP($AN180,プルダウン用!$AQ$3:$AQ$12,プルダウン用!AS$3:AS$12,"",0))</f>
        <v/>
      </c>
      <c r="AP180" s="56" t="str">
        <f>IF($AN180="学内非常勤講師",_xlfn.XLOOKUP($N180,プルダウン用!$AW$3:$AW$7,プルダウン用!AY$3:AY$7,"",0),_xlfn.XLOOKUP($AN180,プルダウン用!$AQ$3:$AQ$12,プルダウン用!AT$3:AT$12,"",0))</f>
        <v/>
      </c>
      <c r="AQ180" s="56" t="str">
        <f>IF($AN180="学内非常勤講師",_xlfn.XLOOKUP($N180,プルダウン用!$AW$3:$AW$7,プルダウン用!AZ$3:AZ$7,"",0),_xlfn.XLOOKUP($AN180,プルダウン用!$AQ$3:$AQ$12,プルダウン用!AU$3:AU$12,"",0))</f>
        <v/>
      </c>
      <c r="AR180" s="79"/>
    </row>
    <row r="181" spans="2:44" ht="23.25" customHeight="1" x14ac:dyDescent="0.15">
      <c r="B181" s="54" t="str">
        <f t="shared" si="2"/>
        <v/>
      </c>
      <c r="C181" s="64"/>
      <c r="D181" s="64"/>
      <c r="E181" s="52"/>
      <c r="F181" s="52"/>
      <c r="G181" s="52"/>
      <c r="H181" s="53"/>
      <c r="I181" s="51"/>
      <c r="J181" s="7"/>
      <c r="K181" s="7"/>
      <c r="L181" s="52"/>
      <c r="M181" s="52"/>
      <c r="N181" s="49"/>
      <c r="O181" s="7"/>
      <c r="P181" s="50"/>
      <c r="Q181" s="51"/>
      <c r="R181" s="51"/>
      <c r="S181" s="48"/>
      <c r="T181" s="48"/>
      <c r="U181" s="48"/>
      <c r="V181" s="48"/>
      <c r="W181" s="48"/>
      <c r="X181" s="48"/>
      <c r="Y181" s="54" t="s">
        <v>92</v>
      </c>
      <c r="Z181" s="55" t="str">
        <f>IF(AND($M181="雇用", OR($R181="集中", $R181="期間内"),$N181&lt;&gt;"その他"),"担当開始日要追記",_xlfn.XLOOKUP($P181,プルダウン用!$S$3:$S$12,プルダウン用!T$3:T$12,"",0))</f>
        <v/>
      </c>
      <c r="AA181" s="55" t="str">
        <f>IF(AND($M181="雇用", OR($R181="集中", $R181="期間内"),$N181&lt;&gt;"その他"),"担当終了日要追記",_xlfn.XLOOKUP($P181,プルダウン用!$S$3:$S$12,プルダウン用!U$3:U$12,"",0))</f>
        <v/>
      </c>
      <c r="AB181" s="49"/>
      <c r="AC181" s="49"/>
      <c r="AD181" s="7"/>
      <c r="AE181" s="7"/>
      <c r="AF181" s="49"/>
      <c r="AG181" s="49"/>
      <c r="AH181" s="56" t="str">
        <f>_xlfn.XLOOKUP($AG181,プルダウン用!$AC$3:$AC$10,プルダウン用!AD$3:AD$10,"",0)</f>
        <v/>
      </c>
      <c r="AI181" s="56" t="str">
        <f>_xlfn.XLOOKUP($AG181,プルダウン用!$AC$3:$AC$10,プルダウン用!AE$3:AE$10,"",0)</f>
        <v/>
      </c>
      <c r="AJ181" s="57" t="str">
        <f>_xlfn.XLOOKUP($AG181,プルダウン用!$AC$3:$AC$10,プルダウン用!AF$3:AF$10,"",0)</f>
        <v/>
      </c>
      <c r="AK181" s="63"/>
      <c r="AL181" s="53"/>
      <c r="AM181" s="49"/>
      <c r="AN181" s="69" t="str">
        <f>IF($AM181="謝金経費に同じ",_xlfn.XLOOKUP(AG181,プルダウン用!$AQ$3:$AQ$12,プルダウン用!$AR$3:$AR$12,"",0),_xlfn.XLOOKUP($AM181,プルダウン用!$AH$3:$AH$5,プルダウン用!$AI$3:$AI$5,""))</f>
        <v/>
      </c>
      <c r="AO181" s="56" t="str">
        <f>IF($AN181="学内非常勤講師",_xlfn.XLOOKUP($N181,プルダウン用!$AW$3:$AW$7,プルダウン用!AX$3:AX$7,"",0),_xlfn.XLOOKUP($AN181,プルダウン用!$AQ$3:$AQ$12,プルダウン用!AS$3:AS$12,"",0))</f>
        <v/>
      </c>
      <c r="AP181" s="56" t="str">
        <f>IF($AN181="学内非常勤講師",_xlfn.XLOOKUP($N181,プルダウン用!$AW$3:$AW$7,プルダウン用!AY$3:AY$7,"",0),_xlfn.XLOOKUP($AN181,プルダウン用!$AQ$3:$AQ$12,プルダウン用!AT$3:AT$12,"",0))</f>
        <v/>
      </c>
      <c r="AQ181" s="56" t="str">
        <f>IF($AN181="学内非常勤講師",_xlfn.XLOOKUP($N181,プルダウン用!$AW$3:$AW$7,プルダウン用!AZ$3:AZ$7,"",0),_xlfn.XLOOKUP($AN181,プルダウン用!$AQ$3:$AQ$12,プルダウン用!AU$3:AU$12,"",0))</f>
        <v/>
      </c>
      <c r="AR181" s="79"/>
    </row>
    <row r="182" spans="2:44" ht="23.25" customHeight="1" x14ac:dyDescent="0.15">
      <c r="B182" s="54" t="str">
        <f t="shared" si="2"/>
        <v/>
      </c>
      <c r="C182" s="64"/>
      <c r="D182" s="64"/>
      <c r="E182" s="52"/>
      <c r="F182" s="52"/>
      <c r="G182" s="52"/>
      <c r="H182" s="53"/>
      <c r="I182" s="51"/>
      <c r="J182" s="7"/>
      <c r="K182" s="7"/>
      <c r="L182" s="52"/>
      <c r="M182" s="52"/>
      <c r="N182" s="49"/>
      <c r="O182" s="7"/>
      <c r="P182" s="50"/>
      <c r="Q182" s="51"/>
      <c r="R182" s="51"/>
      <c r="S182" s="48"/>
      <c r="T182" s="48"/>
      <c r="U182" s="48"/>
      <c r="V182" s="48"/>
      <c r="W182" s="48"/>
      <c r="X182" s="48"/>
      <c r="Y182" s="54" t="s">
        <v>92</v>
      </c>
      <c r="Z182" s="55" t="str">
        <f>IF(AND($M182="雇用", OR($R182="集中", $R182="期間内"),$N182&lt;&gt;"その他"),"担当開始日要追記",_xlfn.XLOOKUP($P182,プルダウン用!$S$3:$S$12,プルダウン用!T$3:T$12,"",0))</f>
        <v/>
      </c>
      <c r="AA182" s="55" t="str">
        <f>IF(AND($M182="雇用", OR($R182="集中", $R182="期間内"),$N182&lt;&gt;"その他"),"担当終了日要追記",_xlfn.XLOOKUP($P182,プルダウン用!$S$3:$S$12,プルダウン用!U$3:U$12,"",0))</f>
        <v/>
      </c>
      <c r="AB182" s="49"/>
      <c r="AC182" s="49"/>
      <c r="AD182" s="7"/>
      <c r="AE182" s="7"/>
      <c r="AF182" s="49"/>
      <c r="AG182" s="49"/>
      <c r="AH182" s="56" t="str">
        <f>_xlfn.XLOOKUP($AG182,プルダウン用!$AC$3:$AC$10,プルダウン用!AD$3:AD$10,"",0)</f>
        <v/>
      </c>
      <c r="AI182" s="56" t="str">
        <f>_xlfn.XLOOKUP($AG182,プルダウン用!$AC$3:$AC$10,プルダウン用!AE$3:AE$10,"",0)</f>
        <v/>
      </c>
      <c r="AJ182" s="57" t="str">
        <f>_xlfn.XLOOKUP($AG182,プルダウン用!$AC$3:$AC$10,プルダウン用!AF$3:AF$10,"",0)</f>
        <v/>
      </c>
      <c r="AK182" s="63"/>
      <c r="AL182" s="53"/>
      <c r="AM182" s="49"/>
      <c r="AN182" s="69" t="str">
        <f>IF($AM182="謝金経費に同じ",_xlfn.XLOOKUP(AG182,プルダウン用!$AQ$3:$AQ$12,プルダウン用!$AR$3:$AR$12,"",0),_xlfn.XLOOKUP($AM182,プルダウン用!$AH$3:$AH$5,プルダウン用!$AI$3:$AI$5,""))</f>
        <v/>
      </c>
      <c r="AO182" s="56" t="str">
        <f>IF($AN182="学内非常勤講師",_xlfn.XLOOKUP($N182,プルダウン用!$AW$3:$AW$7,プルダウン用!AX$3:AX$7,"",0),_xlfn.XLOOKUP($AN182,プルダウン用!$AQ$3:$AQ$12,プルダウン用!AS$3:AS$12,"",0))</f>
        <v/>
      </c>
      <c r="AP182" s="56" t="str">
        <f>IF($AN182="学内非常勤講師",_xlfn.XLOOKUP($N182,プルダウン用!$AW$3:$AW$7,プルダウン用!AY$3:AY$7,"",0),_xlfn.XLOOKUP($AN182,プルダウン用!$AQ$3:$AQ$12,プルダウン用!AT$3:AT$12,"",0))</f>
        <v/>
      </c>
      <c r="AQ182" s="56" t="str">
        <f>IF($AN182="学内非常勤講師",_xlfn.XLOOKUP($N182,プルダウン用!$AW$3:$AW$7,プルダウン用!AZ$3:AZ$7,"",0),_xlfn.XLOOKUP($AN182,プルダウン用!$AQ$3:$AQ$12,プルダウン用!AU$3:AU$12,"",0))</f>
        <v/>
      </c>
      <c r="AR182" s="79"/>
    </row>
    <row r="183" spans="2:44" ht="23.25" customHeight="1" x14ac:dyDescent="0.15">
      <c r="B183" s="54" t="str">
        <f t="shared" si="2"/>
        <v/>
      </c>
      <c r="C183" s="64"/>
      <c r="D183" s="64"/>
      <c r="E183" s="52"/>
      <c r="F183" s="52"/>
      <c r="G183" s="52"/>
      <c r="H183" s="53"/>
      <c r="I183" s="51"/>
      <c r="J183" s="7"/>
      <c r="K183" s="7"/>
      <c r="L183" s="52"/>
      <c r="M183" s="52"/>
      <c r="N183" s="49"/>
      <c r="O183" s="7"/>
      <c r="P183" s="50"/>
      <c r="Q183" s="51"/>
      <c r="R183" s="51"/>
      <c r="S183" s="48"/>
      <c r="T183" s="48"/>
      <c r="U183" s="48"/>
      <c r="V183" s="48"/>
      <c r="W183" s="48"/>
      <c r="X183" s="48"/>
      <c r="Y183" s="54" t="s">
        <v>92</v>
      </c>
      <c r="Z183" s="55" t="str">
        <f>IF(AND($M183="雇用", OR($R183="集中", $R183="期間内"),$N183&lt;&gt;"その他"),"担当開始日要追記",_xlfn.XLOOKUP($P183,プルダウン用!$S$3:$S$12,プルダウン用!T$3:T$12,"",0))</f>
        <v/>
      </c>
      <c r="AA183" s="55" t="str">
        <f>IF(AND($M183="雇用", OR($R183="集中", $R183="期間内"),$N183&lt;&gt;"その他"),"担当終了日要追記",_xlfn.XLOOKUP($P183,プルダウン用!$S$3:$S$12,プルダウン用!U$3:U$12,"",0))</f>
        <v/>
      </c>
      <c r="AB183" s="49"/>
      <c r="AC183" s="49"/>
      <c r="AD183" s="7"/>
      <c r="AE183" s="7"/>
      <c r="AF183" s="49"/>
      <c r="AG183" s="49"/>
      <c r="AH183" s="56" t="str">
        <f>_xlfn.XLOOKUP($AG183,プルダウン用!$AC$3:$AC$10,プルダウン用!AD$3:AD$10,"",0)</f>
        <v/>
      </c>
      <c r="AI183" s="56" t="str">
        <f>_xlfn.XLOOKUP($AG183,プルダウン用!$AC$3:$AC$10,プルダウン用!AE$3:AE$10,"",0)</f>
        <v/>
      </c>
      <c r="AJ183" s="57" t="str">
        <f>_xlfn.XLOOKUP($AG183,プルダウン用!$AC$3:$AC$10,プルダウン用!AF$3:AF$10,"",0)</f>
        <v/>
      </c>
      <c r="AK183" s="63"/>
      <c r="AL183" s="53"/>
      <c r="AM183" s="49"/>
      <c r="AN183" s="69" t="str">
        <f>IF($AM183="謝金経費に同じ",_xlfn.XLOOKUP(AG183,プルダウン用!$AQ$3:$AQ$12,プルダウン用!$AR$3:$AR$12,"",0),_xlfn.XLOOKUP($AM183,プルダウン用!$AH$3:$AH$5,プルダウン用!$AI$3:$AI$5,""))</f>
        <v/>
      </c>
      <c r="AO183" s="56" t="str">
        <f>IF($AN183="学内非常勤講師",_xlfn.XLOOKUP($N183,プルダウン用!$AW$3:$AW$7,プルダウン用!AX$3:AX$7,"",0),_xlfn.XLOOKUP($AN183,プルダウン用!$AQ$3:$AQ$12,プルダウン用!AS$3:AS$12,"",0))</f>
        <v/>
      </c>
      <c r="AP183" s="56" t="str">
        <f>IF($AN183="学内非常勤講師",_xlfn.XLOOKUP($N183,プルダウン用!$AW$3:$AW$7,プルダウン用!AY$3:AY$7,"",0),_xlfn.XLOOKUP($AN183,プルダウン用!$AQ$3:$AQ$12,プルダウン用!AT$3:AT$12,"",0))</f>
        <v/>
      </c>
      <c r="AQ183" s="56" t="str">
        <f>IF($AN183="学内非常勤講師",_xlfn.XLOOKUP($N183,プルダウン用!$AW$3:$AW$7,プルダウン用!AZ$3:AZ$7,"",0),_xlfn.XLOOKUP($AN183,プルダウン用!$AQ$3:$AQ$12,プルダウン用!AU$3:AU$12,"",0))</f>
        <v/>
      </c>
      <c r="AR183" s="79"/>
    </row>
    <row r="184" spans="2:44" ht="23.25" customHeight="1" x14ac:dyDescent="0.15">
      <c r="B184" s="54" t="str">
        <f t="shared" si="2"/>
        <v/>
      </c>
      <c r="C184" s="64"/>
      <c r="D184" s="64"/>
      <c r="E184" s="52"/>
      <c r="F184" s="52"/>
      <c r="G184" s="52"/>
      <c r="H184" s="53"/>
      <c r="I184" s="51"/>
      <c r="J184" s="7"/>
      <c r="K184" s="7"/>
      <c r="L184" s="52"/>
      <c r="M184" s="52"/>
      <c r="N184" s="49"/>
      <c r="O184" s="7"/>
      <c r="P184" s="50"/>
      <c r="Q184" s="51"/>
      <c r="R184" s="51"/>
      <c r="S184" s="48"/>
      <c r="T184" s="48"/>
      <c r="U184" s="48"/>
      <c r="V184" s="48"/>
      <c r="W184" s="48"/>
      <c r="X184" s="48"/>
      <c r="Y184" s="54" t="s">
        <v>92</v>
      </c>
      <c r="Z184" s="55" t="str">
        <f>IF(AND($M184="雇用", OR($R184="集中", $R184="期間内"),$N184&lt;&gt;"その他"),"担当開始日要追記",_xlfn.XLOOKUP($P184,プルダウン用!$S$3:$S$12,プルダウン用!T$3:T$12,"",0))</f>
        <v/>
      </c>
      <c r="AA184" s="55" t="str">
        <f>IF(AND($M184="雇用", OR($R184="集中", $R184="期間内"),$N184&lt;&gt;"その他"),"担当終了日要追記",_xlfn.XLOOKUP($P184,プルダウン用!$S$3:$S$12,プルダウン用!U$3:U$12,"",0))</f>
        <v/>
      </c>
      <c r="AB184" s="49"/>
      <c r="AC184" s="49"/>
      <c r="AD184" s="7"/>
      <c r="AE184" s="7"/>
      <c r="AF184" s="49"/>
      <c r="AG184" s="49"/>
      <c r="AH184" s="56" t="str">
        <f>_xlfn.XLOOKUP($AG184,プルダウン用!$AC$3:$AC$10,プルダウン用!AD$3:AD$10,"",0)</f>
        <v/>
      </c>
      <c r="AI184" s="56" t="str">
        <f>_xlfn.XLOOKUP($AG184,プルダウン用!$AC$3:$AC$10,プルダウン用!AE$3:AE$10,"",0)</f>
        <v/>
      </c>
      <c r="AJ184" s="57" t="str">
        <f>_xlfn.XLOOKUP($AG184,プルダウン用!$AC$3:$AC$10,プルダウン用!AF$3:AF$10,"",0)</f>
        <v/>
      </c>
      <c r="AK184" s="63"/>
      <c r="AL184" s="53"/>
      <c r="AM184" s="49"/>
      <c r="AN184" s="69" t="str">
        <f>IF($AM184="謝金経費に同じ",_xlfn.XLOOKUP(AG184,プルダウン用!$AQ$3:$AQ$12,プルダウン用!$AR$3:$AR$12,"",0),_xlfn.XLOOKUP($AM184,プルダウン用!$AH$3:$AH$5,プルダウン用!$AI$3:$AI$5,""))</f>
        <v/>
      </c>
      <c r="AO184" s="56" t="str">
        <f>IF($AN184="学内非常勤講師",_xlfn.XLOOKUP($N184,プルダウン用!$AW$3:$AW$7,プルダウン用!AX$3:AX$7,"",0),_xlfn.XLOOKUP($AN184,プルダウン用!$AQ$3:$AQ$12,プルダウン用!AS$3:AS$12,"",0))</f>
        <v/>
      </c>
      <c r="AP184" s="56" t="str">
        <f>IF($AN184="学内非常勤講師",_xlfn.XLOOKUP($N184,プルダウン用!$AW$3:$AW$7,プルダウン用!AY$3:AY$7,"",0),_xlfn.XLOOKUP($AN184,プルダウン用!$AQ$3:$AQ$12,プルダウン用!AT$3:AT$12,"",0))</f>
        <v/>
      </c>
      <c r="AQ184" s="56" t="str">
        <f>IF($AN184="学内非常勤講師",_xlfn.XLOOKUP($N184,プルダウン用!$AW$3:$AW$7,プルダウン用!AZ$3:AZ$7,"",0),_xlfn.XLOOKUP($AN184,プルダウン用!$AQ$3:$AQ$12,プルダウン用!AU$3:AU$12,"",0))</f>
        <v/>
      </c>
      <c r="AR184" s="79"/>
    </row>
    <row r="185" spans="2:44" ht="23.25" customHeight="1" x14ac:dyDescent="0.15">
      <c r="B185" s="54" t="str">
        <f t="shared" si="2"/>
        <v/>
      </c>
      <c r="C185" s="64"/>
      <c r="D185" s="64"/>
      <c r="E185" s="52"/>
      <c r="F185" s="52"/>
      <c r="G185" s="52"/>
      <c r="H185" s="53"/>
      <c r="I185" s="51"/>
      <c r="J185" s="7"/>
      <c r="K185" s="7"/>
      <c r="L185" s="52"/>
      <c r="M185" s="52"/>
      <c r="N185" s="49"/>
      <c r="O185" s="7"/>
      <c r="P185" s="50"/>
      <c r="Q185" s="51"/>
      <c r="R185" s="51"/>
      <c r="S185" s="48"/>
      <c r="T185" s="48"/>
      <c r="U185" s="48"/>
      <c r="V185" s="48"/>
      <c r="W185" s="48"/>
      <c r="X185" s="48"/>
      <c r="Y185" s="54" t="s">
        <v>92</v>
      </c>
      <c r="Z185" s="55" t="str">
        <f>IF(AND($M185="雇用", OR($R185="集中", $R185="期間内"),$N185&lt;&gt;"その他"),"担当開始日要追記",_xlfn.XLOOKUP($P185,プルダウン用!$S$3:$S$12,プルダウン用!T$3:T$12,"",0))</f>
        <v/>
      </c>
      <c r="AA185" s="55" t="str">
        <f>IF(AND($M185="雇用", OR($R185="集中", $R185="期間内"),$N185&lt;&gt;"その他"),"担当終了日要追記",_xlfn.XLOOKUP($P185,プルダウン用!$S$3:$S$12,プルダウン用!U$3:U$12,"",0))</f>
        <v/>
      </c>
      <c r="AB185" s="49"/>
      <c r="AC185" s="49"/>
      <c r="AD185" s="7"/>
      <c r="AE185" s="7"/>
      <c r="AF185" s="49"/>
      <c r="AG185" s="49"/>
      <c r="AH185" s="56" t="str">
        <f>_xlfn.XLOOKUP($AG185,プルダウン用!$AC$3:$AC$10,プルダウン用!AD$3:AD$10,"",0)</f>
        <v/>
      </c>
      <c r="AI185" s="56" t="str">
        <f>_xlfn.XLOOKUP($AG185,プルダウン用!$AC$3:$AC$10,プルダウン用!AE$3:AE$10,"",0)</f>
        <v/>
      </c>
      <c r="AJ185" s="57" t="str">
        <f>_xlfn.XLOOKUP($AG185,プルダウン用!$AC$3:$AC$10,プルダウン用!AF$3:AF$10,"",0)</f>
        <v/>
      </c>
      <c r="AK185" s="63"/>
      <c r="AL185" s="53"/>
      <c r="AM185" s="49"/>
      <c r="AN185" s="69" t="str">
        <f>IF($AM185="謝金経費に同じ",_xlfn.XLOOKUP(AG185,プルダウン用!$AQ$3:$AQ$12,プルダウン用!$AR$3:$AR$12,"",0),_xlfn.XLOOKUP($AM185,プルダウン用!$AH$3:$AH$5,プルダウン用!$AI$3:$AI$5,""))</f>
        <v/>
      </c>
      <c r="AO185" s="56" t="str">
        <f>IF($AN185="学内非常勤講師",_xlfn.XLOOKUP($N185,プルダウン用!$AW$3:$AW$7,プルダウン用!AX$3:AX$7,"",0),_xlfn.XLOOKUP($AN185,プルダウン用!$AQ$3:$AQ$12,プルダウン用!AS$3:AS$12,"",0))</f>
        <v/>
      </c>
      <c r="AP185" s="56" t="str">
        <f>IF($AN185="学内非常勤講師",_xlfn.XLOOKUP($N185,プルダウン用!$AW$3:$AW$7,プルダウン用!AY$3:AY$7,"",0),_xlfn.XLOOKUP($AN185,プルダウン用!$AQ$3:$AQ$12,プルダウン用!AT$3:AT$12,"",0))</f>
        <v/>
      </c>
      <c r="AQ185" s="56" t="str">
        <f>IF($AN185="学内非常勤講師",_xlfn.XLOOKUP($N185,プルダウン用!$AW$3:$AW$7,プルダウン用!AZ$3:AZ$7,"",0),_xlfn.XLOOKUP($AN185,プルダウン用!$AQ$3:$AQ$12,プルダウン用!AU$3:AU$12,"",0))</f>
        <v/>
      </c>
      <c r="AR185" s="79"/>
    </row>
    <row r="186" spans="2:44" ht="23.25" customHeight="1" x14ac:dyDescent="0.15">
      <c r="B186" s="54" t="str">
        <f t="shared" si="2"/>
        <v/>
      </c>
      <c r="C186" s="64"/>
      <c r="D186" s="64"/>
      <c r="E186" s="52"/>
      <c r="F186" s="52"/>
      <c r="G186" s="52"/>
      <c r="H186" s="53"/>
      <c r="I186" s="51"/>
      <c r="J186" s="7"/>
      <c r="K186" s="7"/>
      <c r="L186" s="52"/>
      <c r="M186" s="52"/>
      <c r="N186" s="49"/>
      <c r="O186" s="7"/>
      <c r="P186" s="50"/>
      <c r="Q186" s="51"/>
      <c r="R186" s="51"/>
      <c r="S186" s="48"/>
      <c r="T186" s="48"/>
      <c r="U186" s="48"/>
      <c r="V186" s="48"/>
      <c r="W186" s="48"/>
      <c r="X186" s="48"/>
      <c r="Y186" s="54" t="s">
        <v>92</v>
      </c>
      <c r="Z186" s="55" t="str">
        <f>IF(AND($M186="雇用", OR($R186="集中", $R186="期間内"),$N186&lt;&gt;"その他"),"担当開始日要追記",_xlfn.XLOOKUP($P186,プルダウン用!$S$3:$S$12,プルダウン用!T$3:T$12,"",0))</f>
        <v/>
      </c>
      <c r="AA186" s="55" t="str">
        <f>IF(AND($M186="雇用", OR($R186="集中", $R186="期間内"),$N186&lt;&gt;"その他"),"担当終了日要追記",_xlfn.XLOOKUP($P186,プルダウン用!$S$3:$S$12,プルダウン用!U$3:U$12,"",0))</f>
        <v/>
      </c>
      <c r="AB186" s="49"/>
      <c r="AC186" s="49"/>
      <c r="AD186" s="7"/>
      <c r="AE186" s="7"/>
      <c r="AF186" s="49"/>
      <c r="AG186" s="49"/>
      <c r="AH186" s="56" t="str">
        <f>_xlfn.XLOOKUP($AG186,プルダウン用!$AC$3:$AC$10,プルダウン用!AD$3:AD$10,"",0)</f>
        <v/>
      </c>
      <c r="AI186" s="56" t="str">
        <f>_xlfn.XLOOKUP($AG186,プルダウン用!$AC$3:$AC$10,プルダウン用!AE$3:AE$10,"",0)</f>
        <v/>
      </c>
      <c r="AJ186" s="57" t="str">
        <f>_xlfn.XLOOKUP($AG186,プルダウン用!$AC$3:$AC$10,プルダウン用!AF$3:AF$10,"",0)</f>
        <v/>
      </c>
      <c r="AK186" s="63"/>
      <c r="AL186" s="53"/>
      <c r="AM186" s="49"/>
      <c r="AN186" s="69" t="str">
        <f>IF($AM186="謝金経費に同じ",_xlfn.XLOOKUP(AG186,プルダウン用!$AQ$3:$AQ$12,プルダウン用!$AR$3:$AR$12,"",0),_xlfn.XLOOKUP($AM186,プルダウン用!$AH$3:$AH$5,プルダウン用!$AI$3:$AI$5,""))</f>
        <v/>
      </c>
      <c r="AO186" s="56" t="str">
        <f>IF($AN186="学内非常勤講師",_xlfn.XLOOKUP($N186,プルダウン用!$AW$3:$AW$7,プルダウン用!AX$3:AX$7,"",0),_xlfn.XLOOKUP($AN186,プルダウン用!$AQ$3:$AQ$12,プルダウン用!AS$3:AS$12,"",0))</f>
        <v/>
      </c>
      <c r="AP186" s="56" t="str">
        <f>IF($AN186="学内非常勤講師",_xlfn.XLOOKUP($N186,プルダウン用!$AW$3:$AW$7,プルダウン用!AY$3:AY$7,"",0),_xlfn.XLOOKUP($AN186,プルダウン用!$AQ$3:$AQ$12,プルダウン用!AT$3:AT$12,"",0))</f>
        <v/>
      </c>
      <c r="AQ186" s="56" t="str">
        <f>IF($AN186="学内非常勤講師",_xlfn.XLOOKUP($N186,プルダウン用!$AW$3:$AW$7,プルダウン用!AZ$3:AZ$7,"",0),_xlfn.XLOOKUP($AN186,プルダウン用!$AQ$3:$AQ$12,プルダウン用!AU$3:AU$12,"",0))</f>
        <v/>
      </c>
      <c r="AR186" s="79"/>
    </row>
    <row r="187" spans="2:44" ht="23.25" customHeight="1" x14ac:dyDescent="0.15">
      <c r="B187" s="54" t="str">
        <f t="shared" si="2"/>
        <v/>
      </c>
      <c r="C187" s="64"/>
      <c r="D187" s="64"/>
      <c r="E187" s="52"/>
      <c r="F187" s="52"/>
      <c r="G187" s="52"/>
      <c r="H187" s="53"/>
      <c r="I187" s="51"/>
      <c r="J187" s="7"/>
      <c r="K187" s="7"/>
      <c r="L187" s="52"/>
      <c r="M187" s="52"/>
      <c r="N187" s="49"/>
      <c r="O187" s="7"/>
      <c r="P187" s="50"/>
      <c r="Q187" s="51"/>
      <c r="R187" s="51"/>
      <c r="S187" s="48"/>
      <c r="T187" s="48"/>
      <c r="U187" s="48"/>
      <c r="V187" s="48"/>
      <c r="W187" s="48"/>
      <c r="X187" s="48"/>
      <c r="Y187" s="54" t="s">
        <v>92</v>
      </c>
      <c r="Z187" s="55" t="str">
        <f>IF(AND($M187="雇用", OR($R187="集中", $R187="期間内"),$N187&lt;&gt;"その他"),"担当開始日要追記",_xlfn.XLOOKUP($P187,プルダウン用!$S$3:$S$12,プルダウン用!T$3:T$12,"",0))</f>
        <v/>
      </c>
      <c r="AA187" s="55" t="str">
        <f>IF(AND($M187="雇用", OR($R187="集中", $R187="期間内"),$N187&lt;&gt;"その他"),"担当終了日要追記",_xlfn.XLOOKUP($P187,プルダウン用!$S$3:$S$12,プルダウン用!U$3:U$12,"",0))</f>
        <v/>
      </c>
      <c r="AB187" s="49"/>
      <c r="AC187" s="49"/>
      <c r="AD187" s="7"/>
      <c r="AE187" s="7"/>
      <c r="AF187" s="49"/>
      <c r="AG187" s="49"/>
      <c r="AH187" s="56" t="str">
        <f>_xlfn.XLOOKUP($AG187,プルダウン用!$AC$3:$AC$10,プルダウン用!AD$3:AD$10,"",0)</f>
        <v/>
      </c>
      <c r="AI187" s="56" t="str">
        <f>_xlfn.XLOOKUP($AG187,プルダウン用!$AC$3:$AC$10,プルダウン用!AE$3:AE$10,"",0)</f>
        <v/>
      </c>
      <c r="AJ187" s="57" t="str">
        <f>_xlfn.XLOOKUP($AG187,プルダウン用!$AC$3:$AC$10,プルダウン用!AF$3:AF$10,"",0)</f>
        <v/>
      </c>
      <c r="AK187" s="63"/>
      <c r="AL187" s="53"/>
      <c r="AM187" s="49"/>
      <c r="AN187" s="69" t="str">
        <f>IF($AM187="謝金経費に同じ",_xlfn.XLOOKUP(AG187,プルダウン用!$AQ$3:$AQ$12,プルダウン用!$AR$3:$AR$12,"",0),_xlfn.XLOOKUP($AM187,プルダウン用!$AH$3:$AH$5,プルダウン用!$AI$3:$AI$5,""))</f>
        <v/>
      </c>
      <c r="AO187" s="56" t="str">
        <f>IF($AN187="学内非常勤講師",_xlfn.XLOOKUP($N187,プルダウン用!$AW$3:$AW$7,プルダウン用!AX$3:AX$7,"",0),_xlfn.XLOOKUP($AN187,プルダウン用!$AQ$3:$AQ$12,プルダウン用!AS$3:AS$12,"",0))</f>
        <v/>
      </c>
      <c r="AP187" s="56" t="str">
        <f>IF($AN187="学内非常勤講師",_xlfn.XLOOKUP($N187,プルダウン用!$AW$3:$AW$7,プルダウン用!AY$3:AY$7,"",0),_xlfn.XLOOKUP($AN187,プルダウン用!$AQ$3:$AQ$12,プルダウン用!AT$3:AT$12,"",0))</f>
        <v/>
      </c>
      <c r="AQ187" s="56" t="str">
        <f>IF($AN187="学内非常勤講師",_xlfn.XLOOKUP($N187,プルダウン用!$AW$3:$AW$7,プルダウン用!AZ$3:AZ$7,"",0),_xlfn.XLOOKUP($AN187,プルダウン用!$AQ$3:$AQ$12,プルダウン用!AU$3:AU$12,"",0))</f>
        <v/>
      </c>
      <c r="AR187" s="79"/>
    </row>
    <row r="188" spans="2:44" ht="23.25" customHeight="1" x14ac:dyDescent="0.15">
      <c r="B188" s="54" t="str">
        <f t="shared" si="2"/>
        <v/>
      </c>
      <c r="C188" s="64"/>
      <c r="D188" s="64"/>
      <c r="E188" s="52"/>
      <c r="F188" s="52"/>
      <c r="G188" s="52"/>
      <c r="H188" s="53"/>
      <c r="I188" s="51"/>
      <c r="J188" s="7"/>
      <c r="K188" s="7"/>
      <c r="L188" s="52"/>
      <c r="M188" s="52"/>
      <c r="N188" s="49"/>
      <c r="O188" s="7"/>
      <c r="P188" s="50"/>
      <c r="Q188" s="51"/>
      <c r="R188" s="51"/>
      <c r="S188" s="48"/>
      <c r="T188" s="48"/>
      <c r="U188" s="48"/>
      <c r="V188" s="48"/>
      <c r="W188" s="48"/>
      <c r="X188" s="48"/>
      <c r="Y188" s="54" t="s">
        <v>92</v>
      </c>
      <c r="Z188" s="55" t="str">
        <f>IF(AND($M188="雇用", OR($R188="集中", $R188="期間内"),$N188&lt;&gt;"その他"),"担当開始日要追記",_xlfn.XLOOKUP($P188,プルダウン用!$S$3:$S$12,プルダウン用!T$3:T$12,"",0))</f>
        <v/>
      </c>
      <c r="AA188" s="55" t="str">
        <f>IF(AND($M188="雇用", OR($R188="集中", $R188="期間内"),$N188&lt;&gt;"その他"),"担当終了日要追記",_xlfn.XLOOKUP($P188,プルダウン用!$S$3:$S$12,プルダウン用!U$3:U$12,"",0))</f>
        <v/>
      </c>
      <c r="AB188" s="49"/>
      <c r="AC188" s="49"/>
      <c r="AD188" s="7"/>
      <c r="AE188" s="7"/>
      <c r="AF188" s="49"/>
      <c r="AG188" s="49"/>
      <c r="AH188" s="56" t="str">
        <f>_xlfn.XLOOKUP($AG188,プルダウン用!$AC$3:$AC$10,プルダウン用!AD$3:AD$10,"",0)</f>
        <v/>
      </c>
      <c r="AI188" s="56" t="str">
        <f>_xlfn.XLOOKUP($AG188,プルダウン用!$AC$3:$AC$10,プルダウン用!AE$3:AE$10,"",0)</f>
        <v/>
      </c>
      <c r="AJ188" s="57" t="str">
        <f>_xlfn.XLOOKUP($AG188,プルダウン用!$AC$3:$AC$10,プルダウン用!AF$3:AF$10,"",0)</f>
        <v/>
      </c>
      <c r="AK188" s="63"/>
      <c r="AL188" s="53"/>
      <c r="AM188" s="49"/>
      <c r="AN188" s="69" t="str">
        <f>IF($AM188="謝金経費に同じ",_xlfn.XLOOKUP(AG188,プルダウン用!$AQ$3:$AQ$12,プルダウン用!$AR$3:$AR$12,"",0),_xlfn.XLOOKUP($AM188,プルダウン用!$AH$3:$AH$5,プルダウン用!$AI$3:$AI$5,""))</f>
        <v/>
      </c>
      <c r="AO188" s="56" t="str">
        <f>IF($AN188="学内非常勤講師",_xlfn.XLOOKUP($N188,プルダウン用!$AW$3:$AW$7,プルダウン用!AX$3:AX$7,"",0),_xlfn.XLOOKUP($AN188,プルダウン用!$AQ$3:$AQ$12,プルダウン用!AS$3:AS$12,"",0))</f>
        <v/>
      </c>
      <c r="AP188" s="56" t="str">
        <f>IF($AN188="学内非常勤講師",_xlfn.XLOOKUP($N188,プルダウン用!$AW$3:$AW$7,プルダウン用!AY$3:AY$7,"",0),_xlfn.XLOOKUP($AN188,プルダウン用!$AQ$3:$AQ$12,プルダウン用!AT$3:AT$12,"",0))</f>
        <v/>
      </c>
      <c r="AQ188" s="56" t="str">
        <f>IF($AN188="学内非常勤講師",_xlfn.XLOOKUP($N188,プルダウン用!$AW$3:$AW$7,プルダウン用!AZ$3:AZ$7,"",0),_xlfn.XLOOKUP($AN188,プルダウン用!$AQ$3:$AQ$12,プルダウン用!AU$3:AU$12,"",0))</f>
        <v/>
      </c>
      <c r="AR188" s="79"/>
    </row>
    <row r="189" spans="2:44" ht="23.25" customHeight="1" x14ac:dyDescent="0.15">
      <c r="B189" s="54" t="str">
        <f t="shared" si="2"/>
        <v/>
      </c>
      <c r="C189" s="64"/>
      <c r="D189" s="64"/>
      <c r="E189" s="52"/>
      <c r="F189" s="52"/>
      <c r="G189" s="52"/>
      <c r="H189" s="53"/>
      <c r="I189" s="51"/>
      <c r="J189" s="7"/>
      <c r="K189" s="7"/>
      <c r="L189" s="52"/>
      <c r="M189" s="52"/>
      <c r="N189" s="49"/>
      <c r="O189" s="7"/>
      <c r="P189" s="50"/>
      <c r="Q189" s="51"/>
      <c r="R189" s="51"/>
      <c r="S189" s="48"/>
      <c r="T189" s="48"/>
      <c r="U189" s="48"/>
      <c r="V189" s="48"/>
      <c r="W189" s="48"/>
      <c r="X189" s="48"/>
      <c r="Y189" s="54" t="s">
        <v>92</v>
      </c>
      <c r="Z189" s="55" t="str">
        <f>IF(AND($M189="雇用", OR($R189="集中", $R189="期間内"),$N189&lt;&gt;"その他"),"担当開始日要追記",_xlfn.XLOOKUP($P189,プルダウン用!$S$3:$S$12,プルダウン用!T$3:T$12,"",0))</f>
        <v/>
      </c>
      <c r="AA189" s="55" t="str">
        <f>IF(AND($M189="雇用", OR($R189="集中", $R189="期間内"),$N189&lt;&gt;"その他"),"担当終了日要追記",_xlfn.XLOOKUP($P189,プルダウン用!$S$3:$S$12,プルダウン用!U$3:U$12,"",0))</f>
        <v/>
      </c>
      <c r="AB189" s="49"/>
      <c r="AC189" s="49"/>
      <c r="AD189" s="7"/>
      <c r="AE189" s="7"/>
      <c r="AF189" s="49"/>
      <c r="AG189" s="49"/>
      <c r="AH189" s="56" t="str">
        <f>_xlfn.XLOOKUP($AG189,プルダウン用!$AC$3:$AC$10,プルダウン用!AD$3:AD$10,"",0)</f>
        <v/>
      </c>
      <c r="AI189" s="56" t="str">
        <f>_xlfn.XLOOKUP($AG189,プルダウン用!$AC$3:$AC$10,プルダウン用!AE$3:AE$10,"",0)</f>
        <v/>
      </c>
      <c r="AJ189" s="57" t="str">
        <f>_xlfn.XLOOKUP($AG189,プルダウン用!$AC$3:$AC$10,プルダウン用!AF$3:AF$10,"",0)</f>
        <v/>
      </c>
      <c r="AK189" s="63"/>
      <c r="AL189" s="53"/>
      <c r="AM189" s="49"/>
      <c r="AN189" s="69" t="str">
        <f>IF($AM189="謝金経費に同じ",_xlfn.XLOOKUP(AG189,プルダウン用!$AQ$3:$AQ$12,プルダウン用!$AR$3:$AR$12,"",0),_xlfn.XLOOKUP($AM189,プルダウン用!$AH$3:$AH$5,プルダウン用!$AI$3:$AI$5,""))</f>
        <v/>
      </c>
      <c r="AO189" s="56" t="str">
        <f>IF($AN189="学内非常勤講師",_xlfn.XLOOKUP($N189,プルダウン用!$AW$3:$AW$7,プルダウン用!AX$3:AX$7,"",0),_xlfn.XLOOKUP($AN189,プルダウン用!$AQ$3:$AQ$12,プルダウン用!AS$3:AS$12,"",0))</f>
        <v/>
      </c>
      <c r="AP189" s="56" t="str">
        <f>IF($AN189="学内非常勤講師",_xlfn.XLOOKUP($N189,プルダウン用!$AW$3:$AW$7,プルダウン用!AY$3:AY$7,"",0),_xlfn.XLOOKUP($AN189,プルダウン用!$AQ$3:$AQ$12,プルダウン用!AT$3:AT$12,"",0))</f>
        <v/>
      </c>
      <c r="AQ189" s="56" t="str">
        <f>IF($AN189="学内非常勤講師",_xlfn.XLOOKUP($N189,プルダウン用!$AW$3:$AW$7,プルダウン用!AZ$3:AZ$7,"",0),_xlfn.XLOOKUP($AN189,プルダウン用!$AQ$3:$AQ$12,プルダウン用!AU$3:AU$12,"",0))</f>
        <v/>
      </c>
      <c r="AR189" s="79"/>
    </row>
    <row r="190" spans="2:44" ht="23.25" customHeight="1" x14ac:dyDescent="0.15">
      <c r="B190" s="54" t="str">
        <f t="shared" si="2"/>
        <v/>
      </c>
      <c r="C190" s="64"/>
      <c r="D190" s="64"/>
      <c r="E190" s="52"/>
      <c r="F190" s="52"/>
      <c r="G190" s="52"/>
      <c r="H190" s="53"/>
      <c r="I190" s="51"/>
      <c r="J190" s="7"/>
      <c r="K190" s="7"/>
      <c r="L190" s="52"/>
      <c r="M190" s="52"/>
      <c r="N190" s="49"/>
      <c r="O190" s="7"/>
      <c r="P190" s="50"/>
      <c r="Q190" s="51"/>
      <c r="R190" s="51"/>
      <c r="S190" s="48"/>
      <c r="T190" s="48"/>
      <c r="U190" s="48"/>
      <c r="V190" s="48"/>
      <c r="W190" s="48"/>
      <c r="X190" s="48"/>
      <c r="Y190" s="54" t="s">
        <v>92</v>
      </c>
      <c r="Z190" s="55" t="str">
        <f>IF(AND($M190="雇用", OR($R190="集中", $R190="期間内"),$N190&lt;&gt;"その他"),"担当開始日要追記",_xlfn.XLOOKUP($P190,プルダウン用!$S$3:$S$12,プルダウン用!T$3:T$12,"",0))</f>
        <v/>
      </c>
      <c r="AA190" s="55" t="str">
        <f>IF(AND($M190="雇用", OR($R190="集中", $R190="期間内"),$N190&lt;&gt;"その他"),"担当終了日要追記",_xlfn.XLOOKUP($P190,プルダウン用!$S$3:$S$12,プルダウン用!U$3:U$12,"",0))</f>
        <v/>
      </c>
      <c r="AB190" s="49"/>
      <c r="AC190" s="49"/>
      <c r="AD190" s="7"/>
      <c r="AE190" s="7"/>
      <c r="AF190" s="49"/>
      <c r="AG190" s="49"/>
      <c r="AH190" s="56" t="str">
        <f>_xlfn.XLOOKUP($AG190,プルダウン用!$AC$3:$AC$10,プルダウン用!AD$3:AD$10,"",0)</f>
        <v/>
      </c>
      <c r="AI190" s="56" t="str">
        <f>_xlfn.XLOOKUP($AG190,プルダウン用!$AC$3:$AC$10,プルダウン用!AE$3:AE$10,"",0)</f>
        <v/>
      </c>
      <c r="AJ190" s="57" t="str">
        <f>_xlfn.XLOOKUP($AG190,プルダウン用!$AC$3:$AC$10,プルダウン用!AF$3:AF$10,"",0)</f>
        <v/>
      </c>
      <c r="AK190" s="63"/>
      <c r="AL190" s="53"/>
      <c r="AM190" s="49"/>
      <c r="AN190" s="69" t="str">
        <f>IF($AM190="謝金経費に同じ",_xlfn.XLOOKUP(AG190,プルダウン用!$AQ$3:$AQ$12,プルダウン用!$AR$3:$AR$12,"",0),_xlfn.XLOOKUP($AM190,プルダウン用!$AH$3:$AH$5,プルダウン用!$AI$3:$AI$5,""))</f>
        <v/>
      </c>
      <c r="AO190" s="56" t="str">
        <f>IF($AN190="学内非常勤講師",_xlfn.XLOOKUP($N190,プルダウン用!$AW$3:$AW$7,プルダウン用!AX$3:AX$7,"",0),_xlfn.XLOOKUP($AN190,プルダウン用!$AQ$3:$AQ$12,プルダウン用!AS$3:AS$12,"",0))</f>
        <v/>
      </c>
      <c r="AP190" s="56" t="str">
        <f>IF($AN190="学内非常勤講師",_xlfn.XLOOKUP($N190,プルダウン用!$AW$3:$AW$7,プルダウン用!AY$3:AY$7,"",0),_xlfn.XLOOKUP($AN190,プルダウン用!$AQ$3:$AQ$12,プルダウン用!AT$3:AT$12,"",0))</f>
        <v/>
      </c>
      <c r="AQ190" s="56" t="str">
        <f>IF($AN190="学内非常勤講師",_xlfn.XLOOKUP($N190,プルダウン用!$AW$3:$AW$7,プルダウン用!AZ$3:AZ$7,"",0),_xlfn.XLOOKUP($AN190,プルダウン用!$AQ$3:$AQ$12,プルダウン用!AU$3:AU$12,"",0))</f>
        <v/>
      </c>
      <c r="AR190" s="79"/>
    </row>
    <row r="191" spans="2:44" ht="23.25" customHeight="1" x14ac:dyDescent="0.15">
      <c r="B191" s="54" t="str">
        <f t="shared" si="2"/>
        <v/>
      </c>
      <c r="C191" s="64"/>
      <c r="D191" s="64"/>
      <c r="E191" s="52"/>
      <c r="F191" s="52"/>
      <c r="G191" s="52"/>
      <c r="H191" s="53"/>
      <c r="I191" s="51"/>
      <c r="J191" s="7"/>
      <c r="K191" s="7"/>
      <c r="L191" s="52"/>
      <c r="M191" s="52"/>
      <c r="N191" s="49"/>
      <c r="O191" s="7"/>
      <c r="P191" s="50"/>
      <c r="Q191" s="51"/>
      <c r="R191" s="51"/>
      <c r="S191" s="48"/>
      <c r="T191" s="48"/>
      <c r="U191" s="48"/>
      <c r="V191" s="48"/>
      <c r="W191" s="48"/>
      <c r="X191" s="48"/>
      <c r="Y191" s="54" t="s">
        <v>92</v>
      </c>
      <c r="Z191" s="55" t="str">
        <f>IF(AND($M191="雇用", OR($R191="集中", $R191="期間内"),$N191&lt;&gt;"その他"),"担当開始日要追記",_xlfn.XLOOKUP($P191,プルダウン用!$S$3:$S$12,プルダウン用!T$3:T$12,"",0))</f>
        <v/>
      </c>
      <c r="AA191" s="55" t="str">
        <f>IF(AND($M191="雇用", OR($R191="集中", $R191="期間内"),$N191&lt;&gt;"その他"),"担当終了日要追記",_xlfn.XLOOKUP($P191,プルダウン用!$S$3:$S$12,プルダウン用!U$3:U$12,"",0))</f>
        <v/>
      </c>
      <c r="AB191" s="49"/>
      <c r="AC191" s="49"/>
      <c r="AD191" s="7"/>
      <c r="AE191" s="7"/>
      <c r="AF191" s="49"/>
      <c r="AG191" s="49"/>
      <c r="AH191" s="56" t="str">
        <f>_xlfn.XLOOKUP($AG191,プルダウン用!$AC$3:$AC$10,プルダウン用!AD$3:AD$10,"",0)</f>
        <v/>
      </c>
      <c r="AI191" s="56" t="str">
        <f>_xlfn.XLOOKUP($AG191,プルダウン用!$AC$3:$AC$10,プルダウン用!AE$3:AE$10,"",0)</f>
        <v/>
      </c>
      <c r="AJ191" s="57" t="str">
        <f>_xlfn.XLOOKUP($AG191,プルダウン用!$AC$3:$AC$10,プルダウン用!AF$3:AF$10,"",0)</f>
        <v/>
      </c>
      <c r="AK191" s="63"/>
      <c r="AL191" s="53"/>
      <c r="AM191" s="49"/>
      <c r="AN191" s="69" t="str">
        <f>IF($AM191="謝金経費に同じ",_xlfn.XLOOKUP(AG191,プルダウン用!$AQ$3:$AQ$12,プルダウン用!$AR$3:$AR$12,"",0),_xlfn.XLOOKUP($AM191,プルダウン用!$AH$3:$AH$5,プルダウン用!$AI$3:$AI$5,""))</f>
        <v/>
      </c>
      <c r="AO191" s="56" t="str">
        <f>IF($AN191="学内非常勤講師",_xlfn.XLOOKUP($N191,プルダウン用!$AW$3:$AW$7,プルダウン用!AX$3:AX$7,"",0),_xlfn.XLOOKUP($AN191,プルダウン用!$AQ$3:$AQ$12,プルダウン用!AS$3:AS$12,"",0))</f>
        <v/>
      </c>
      <c r="AP191" s="56" t="str">
        <f>IF($AN191="学内非常勤講師",_xlfn.XLOOKUP($N191,プルダウン用!$AW$3:$AW$7,プルダウン用!AY$3:AY$7,"",0),_xlfn.XLOOKUP($AN191,プルダウン用!$AQ$3:$AQ$12,プルダウン用!AT$3:AT$12,"",0))</f>
        <v/>
      </c>
      <c r="AQ191" s="56" t="str">
        <f>IF($AN191="学内非常勤講師",_xlfn.XLOOKUP($N191,プルダウン用!$AW$3:$AW$7,プルダウン用!AZ$3:AZ$7,"",0),_xlfn.XLOOKUP($AN191,プルダウン用!$AQ$3:$AQ$12,プルダウン用!AU$3:AU$12,"",0))</f>
        <v/>
      </c>
      <c r="AR191" s="79"/>
    </row>
    <row r="192" spans="2:44" ht="23.25" customHeight="1" x14ac:dyDescent="0.15">
      <c r="B192" s="54" t="str">
        <f t="shared" si="2"/>
        <v/>
      </c>
      <c r="C192" s="64"/>
      <c r="D192" s="64"/>
      <c r="E192" s="52"/>
      <c r="F192" s="52"/>
      <c r="G192" s="52"/>
      <c r="H192" s="53"/>
      <c r="I192" s="51"/>
      <c r="J192" s="7"/>
      <c r="K192" s="7"/>
      <c r="L192" s="52"/>
      <c r="M192" s="52"/>
      <c r="N192" s="49"/>
      <c r="O192" s="7"/>
      <c r="P192" s="50"/>
      <c r="Q192" s="51"/>
      <c r="R192" s="51"/>
      <c r="S192" s="48"/>
      <c r="T192" s="48"/>
      <c r="U192" s="48"/>
      <c r="V192" s="48"/>
      <c r="W192" s="48"/>
      <c r="X192" s="48"/>
      <c r="Y192" s="54" t="s">
        <v>92</v>
      </c>
      <c r="Z192" s="55" t="str">
        <f>IF(AND($M192="雇用", OR($R192="集中", $R192="期間内"),$N192&lt;&gt;"その他"),"担当開始日要追記",_xlfn.XLOOKUP($P192,プルダウン用!$S$3:$S$12,プルダウン用!T$3:T$12,"",0))</f>
        <v/>
      </c>
      <c r="AA192" s="55" t="str">
        <f>IF(AND($M192="雇用", OR($R192="集中", $R192="期間内"),$N192&lt;&gt;"その他"),"担当終了日要追記",_xlfn.XLOOKUP($P192,プルダウン用!$S$3:$S$12,プルダウン用!U$3:U$12,"",0))</f>
        <v/>
      </c>
      <c r="AB192" s="49"/>
      <c r="AC192" s="49"/>
      <c r="AD192" s="7"/>
      <c r="AE192" s="7"/>
      <c r="AF192" s="49"/>
      <c r="AG192" s="49"/>
      <c r="AH192" s="56" t="str">
        <f>_xlfn.XLOOKUP($AG192,プルダウン用!$AC$3:$AC$10,プルダウン用!AD$3:AD$10,"",0)</f>
        <v/>
      </c>
      <c r="AI192" s="56" t="str">
        <f>_xlfn.XLOOKUP($AG192,プルダウン用!$AC$3:$AC$10,プルダウン用!AE$3:AE$10,"",0)</f>
        <v/>
      </c>
      <c r="AJ192" s="57" t="str">
        <f>_xlfn.XLOOKUP($AG192,プルダウン用!$AC$3:$AC$10,プルダウン用!AF$3:AF$10,"",0)</f>
        <v/>
      </c>
      <c r="AK192" s="63"/>
      <c r="AL192" s="53"/>
      <c r="AM192" s="49"/>
      <c r="AN192" s="69" t="str">
        <f>IF($AM192="謝金経費に同じ",_xlfn.XLOOKUP(AG192,プルダウン用!$AQ$3:$AQ$12,プルダウン用!$AR$3:$AR$12,"",0),_xlfn.XLOOKUP($AM192,プルダウン用!$AH$3:$AH$5,プルダウン用!$AI$3:$AI$5,""))</f>
        <v/>
      </c>
      <c r="AO192" s="56" t="str">
        <f>IF($AN192="学内非常勤講師",_xlfn.XLOOKUP($N192,プルダウン用!$AW$3:$AW$7,プルダウン用!AX$3:AX$7,"",0),_xlfn.XLOOKUP($AN192,プルダウン用!$AQ$3:$AQ$12,プルダウン用!AS$3:AS$12,"",0))</f>
        <v/>
      </c>
      <c r="AP192" s="56" t="str">
        <f>IF($AN192="学内非常勤講師",_xlfn.XLOOKUP($N192,プルダウン用!$AW$3:$AW$7,プルダウン用!AY$3:AY$7,"",0),_xlfn.XLOOKUP($AN192,プルダウン用!$AQ$3:$AQ$12,プルダウン用!AT$3:AT$12,"",0))</f>
        <v/>
      </c>
      <c r="AQ192" s="56" t="str">
        <f>IF($AN192="学内非常勤講師",_xlfn.XLOOKUP($N192,プルダウン用!$AW$3:$AW$7,プルダウン用!AZ$3:AZ$7,"",0),_xlfn.XLOOKUP($AN192,プルダウン用!$AQ$3:$AQ$12,プルダウン用!AU$3:AU$12,"",0))</f>
        <v/>
      </c>
      <c r="AR192" s="79"/>
    </row>
    <row r="193" spans="2:44" ht="23.25" customHeight="1" x14ac:dyDescent="0.15">
      <c r="B193" s="54" t="str">
        <f t="shared" si="2"/>
        <v/>
      </c>
      <c r="C193" s="64"/>
      <c r="D193" s="64"/>
      <c r="E193" s="52"/>
      <c r="F193" s="52"/>
      <c r="G193" s="52"/>
      <c r="H193" s="53"/>
      <c r="I193" s="51"/>
      <c r="J193" s="7"/>
      <c r="K193" s="7"/>
      <c r="L193" s="52"/>
      <c r="M193" s="52"/>
      <c r="N193" s="49"/>
      <c r="O193" s="7"/>
      <c r="P193" s="50"/>
      <c r="Q193" s="51"/>
      <c r="R193" s="51"/>
      <c r="S193" s="48"/>
      <c r="T193" s="48"/>
      <c r="U193" s="48"/>
      <c r="V193" s="48"/>
      <c r="W193" s="48"/>
      <c r="X193" s="48"/>
      <c r="Y193" s="54" t="s">
        <v>92</v>
      </c>
      <c r="Z193" s="55" t="str">
        <f>IF(AND($M193="雇用", OR($R193="集中", $R193="期間内"),$N193&lt;&gt;"その他"),"担当開始日要追記",_xlfn.XLOOKUP($P193,プルダウン用!$S$3:$S$12,プルダウン用!T$3:T$12,"",0))</f>
        <v/>
      </c>
      <c r="AA193" s="55" t="str">
        <f>IF(AND($M193="雇用", OR($R193="集中", $R193="期間内"),$N193&lt;&gt;"その他"),"担当終了日要追記",_xlfn.XLOOKUP($P193,プルダウン用!$S$3:$S$12,プルダウン用!U$3:U$12,"",0))</f>
        <v/>
      </c>
      <c r="AB193" s="49"/>
      <c r="AC193" s="49"/>
      <c r="AD193" s="7"/>
      <c r="AE193" s="7"/>
      <c r="AF193" s="49"/>
      <c r="AG193" s="49"/>
      <c r="AH193" s="56" t="str">
        <f>_xlfn.XLOOKUP($AG193,プルダウン用!$AC$3:$AC$10,プルダウン用!AD$3:AD$10,"",0)</f>
        <v/>
      </c>
      <c r="AI193" s="56" t="str">
        <f>_xlfn.XLOOKUP($AG193,プルダウン用!$AC$3:$AC$10,プルダウン用!AE$3:AE$10,"",0)</f>
        <v/>
      </c>
      <c r="AJ193" s="57" t="str">
        <f>_xlfn.XLOOKUP($AG193,プルダウン用!$AC$3:$AC$10,プルダウン用!AF$3:AF$10,"",0)</f>
        <v/>
      </c>
      <c r="AK193" s="63"/>
      <c r="AL193" s="53"/>
      <c r="AM193" s="49"/>
      <c r="AN193" s="69" t="str">
        <f>IF($AM193="謝金経費に同じ",_xlfn.XLOOKUP(AG193,プルダウン用!$AQ$3:$AQ$12,プルダウン用!$AR$3:$AR$12,"",0),_xlfn.XLOOKUP($AM193,プルダウン用!$AH$3:$AH$5,プルダウン用!$AI$3:$AI$5,""))</f>
        <v/>
      </c>
      <c r="AO193" s="56" t="str">
        <f>IF($AN193="学内非常勤講師",_xlfn.XLOOKUP($N193,プルダウン用!$AW$3:$AW$7,プルダウン用!AX$3:AX$7,"",0),_xlfn.XLOOKUP($AN193,プルダウン用!$AQ$3:$AQ$12,プルダウン用!AS$3:AS$12,"",0))</f>
        <v/>
      </c>
      <c r="AP193" s="56" t="str">
        <f>IF($AN193="学内非常勤講師",_xlfn.XLOOKUP($N193,プルダウン用!$AW$3:$AW$7,プルダウン用!AY$3:AY$7,"",0),_xlfn.XLOOKUP($AN193,プルダウン用!$AQ$3:$AQ$12,プルダウン用!AT$3:AT$12,"",0))</f>
        <v/>
      </c>
      <c r="AQ193" s="56" t="str">
        <f>IF($AN193="学内非常勤講師",_xlfn.XLOOKUP($N193,プルダウン用!$AW$3:$AW$7,プルダウン用!AZ$3:AZ$7,"",0),_xlfn.XLOOKUP($AN193,プルダウン用!$AQ$3:$AQ$12,プルダウン用!AU$3:AU$12,"",0))</f>
        <v/>
      </c>
      <c r="AR193" s="79"/>
    </row>
    <row r="194" spans="2:44" ht="23.25" customHeight="1" x14ac:dyDescent="0.15">
      <c r="B194" s="54" t="str">
        <f t="shared" si="2"/>
        <v/>
      </c>
      <c r="C194" s="64"/>
      <c r="D194" s="64"/>
      <c r="E194" s="52"/>
      <c r="F194" s="52"/>
      <c r="G194" s="52"/>
      <c r="H194" s="53"/>
      <c r="I194" s="51"/>
      <c r="J194" s="7"/>
      <c r="K194" s="7"/>
      <c r="L194" s="52"/>
      <c r="M194" s="52"/>
      <c r="N194" s="49"/>
      <c r="O194" s="7"/>
      <c r="P194" s="50"/>
      <c r="Q194" s="51"/>
      <c r="R194" s="51"/>
      <c r="S194" s="48"/>
      <c r="T194" s="48"/>
      <c r="U194" s="48"/>
      <c r="V194" s="48"/>
      <c r="W194" s="48"/>
      <c r="X194" s="48"/>
      <c r="Y194" s="54" t="s">
        <v>92</v>
      </c>
      <c r="Z194" s="55" t="str">
        <f>IF(AND($M194="雇用", OR($R194="集中", $R194="期間内"),$N194&lt;&gt;"その他"),"担当開始日要追記",_xlfn.XLOOKUP($P194,プルダウン用!$S$3:$S$12,プルダウン用!T$3:T$12,"",0))</f>
        <v/>
      </c>
      <c r="AA194" s="55" t="str">
        <f>IF(AND($M194="雇用", OR($R194="集中", $R194="期間内"),$N194&lt;&gt;"その他"),"担当終了日要追記",_xlfn.XLOOKUP($P194,プルダウン用!$S$3:$S$12,プルダウン用!U$3:U$12,"",0))</f>
        <v/>
      </c>
      <c r="AB194" s="49"/>
      <c r="AC194" s="49"/>
      <c r="AD194" s="7"/>
      <c r="AE194" s="7"/>
      <c r="AF194" s="49"/>
      <c r="AG194" s="49"/>
      <c r="AH194" s="56" t="str">
        <f>_xlfn.XLOOKUP($AG194,プルダウン用!$AC$3:$AC$10,プルダウン用!AD$3:AD$10,"",0)</f>
        <v/>
      </c>
      <c r="AI194" s="56" t="str">
        <f>_xlfn.XLOOKUP($AG194,プルダウン用!$AC$3:$AC$10,プルダウン用!AE$3:AE$10,"",0)</f>
        <v/>
      </c>
      <c r="AJ194" s="57" t="str">
        <f>_xlfn.XLOOKUP($AG194,プルダウン用!$AC$3:$AC$10,プルダウン用!AF$3:AF$10,"",0)</f>
        <v/>
      </c>
      <c r="AK194" s="63"/>
      <c r="AL194" s="53"/>
      <c r="AM194" s="49"/>
      <c r="AN194" s="69" t="str">
        <f>IF($AM194="謝金経費に同じ",_xlfn.XLOOKUP(AG194,プルダウン用!$AQ$3:$AQ$12,プルダウン用!$AR$3:$AR$12,"",0),_xlfn.XLOOKUP($AM194,プルダウン用!$AH$3:$AH$5,プルダウン用!$AI$3:$AI$5,""))</f>
        <v/>
      </c>
      <c r="AO194" s="56" t="str">
        <f>IF($AN194="学内非常勤講師",_xlfn.XLOOKUP($N194,プルダウン用!$AW$3:$AW$7,プルダウン用!AX$3:AX$7,"",0),_xlfn.XLOOKUP($AN194,プルダウン用!$AQ$3:$AQ$12,プルダウン用!AS$3:AS$12,"",0))</f>
        <v/>
      </c>
      <c r="AP194" s="56" t="str">
        <f>IF($AN194="学内非常勤講師",_xlfn.XLOOKUP($N194,プルダウン用!$AW$3:$AW$7,プルダウン用!AY$3:AY$7,"",0),_xlfn.XLOOKUP($AN194,プルダウン用!$AQ$3:$AQ$12,プルダウン用!AT$3:AT$12,"",0))</f>
        <v/>
      </c>
      <c r="AQ194" s="56" t="str">
        <f>IF($AN194="学内非常勤講師",_xlfn.XLOOKUP($N194,プルダウン用!$AW$3:$AW$7,プルダウン用!AZ$3:AZ$7,"",0),_xlfn.XLOOKUP($AN194,プルダウン用!$AQ$3:$AQ$12,プルダウン用!AU$3:AU$12,"",0))</f>
        <v/>
      </c>
      <c r="AR194" s="79"/>
    </row>
    <row r="195" spans="2:44" ht="23.25" customHeight="1" x14ac:dyDescent="0.15">
      <c r="B195" s="54" t="str">
        <f t="shared" si="2"/>
        <v/>
      </c>
      <c r="C195" s="64"/>
      <c r="D195" s="64"/>
      <c r="E195" s="52"/>
      <c r="F195" s="52"/>
      <c r="G195" s="52"/>
      <c r="H195" s="53"/>
      <c r="I195" s="51"/>
      <c r="J195" s="7"/>
      <c r="K195" s="7"/>
      <c r="L195" s="52"/>
      <c r="M195" s="52"/>
      <c r="N195" s="49"/>
      <c r="O195" s="7"/>
      <c r="P195" s="50"/>
      <c r="Q195" s="51"/>
      <c r="R195" s="51"/>
      <c r="S195" s="48"/>
      <c r="T195" s="48"/>
      <c r="U195" s="48"/>
      <c r="V195" s="48"/>
      <c r="W195" s="48"/>
      <c r="X195" s="48"/>
      <c r="Y195" s="54" t="s">
        <v>92</v>
      </c>
      <c r="Z195" s="55" t="str">
        <f>IF(AND($M195="雇用", OR($R195="集中", $R195="期間内"),$N195&lt;&gt;"その他"),"担当開始日要追記",_xlfn.XLOOKUP($P195,プルダウン用!$S$3:$S$12,プルダウン用!T$3:T$12,"",0))</f>
        <v/>
      </c>
      <c r="AA195" s="55" t="str">
        <f>IF(AND($M195="雇用", OR($R195="集中", $R195="期間内"),$N195&lt;&gt;"その他"),"担当終了日要追記",_xlfn.XLOOKUP($P195,プルダウン用!$S$3:$S$12,プルダウン用!U$3:U$12,"",0))</f>
        <v/>
      </c>
      <c r="AB195" s="49"/>
      <c r="AC195" s="49"/>
      <c r="AD195" s="7"/>
      <c r="AE195" s="7"/>
      <c r="AF195" s="49"/>
      <c r="AG195" s="49"/>
      <c r="AH195" s="56" t="str">
        <f>_xlfn.XLOOKUP($AG195,プルダウン用!$AC$3:$AC$10,プルダウン用!AD$3:AD$10,"",0)</f>
        <v/>
      </c>
      <c r="AI195" s="56" t="str">
        <f>_xlfn.XLOOKUP($AG195,プルダウン用!$AC$3:$AC$10,プルダウン用!AE$3:AE$10,"",0)</f>
        <v/>
      </c>
      <c r="AJ195" s="57" t="str">
        <f>_xlfn.XLOOKUP($AG195,プルダウン用!$AC$3:$AC$10,プルダウン用!AF$3:AF$10,"",0)</f>
        <v/>
      </c>
      <c r="AK195" s="63"/>
      <c r="AL195" s="53"/>
      <c r="AM195" s="49"/>
      <c r="AN195" s="69" t="str">
        <f>IF($AM195="謝金経費に同じ",_xlfn.XLOOKUP(AG195,プルダウン用!$AQ$3:$AQ$12,プルダウン用!$AR$3:$AR$12,"",0),_xlfn.XLOOKUP($AM195,プルダウン用!$AH$3:$AH$5,プルダウン用!$AI$3:$AI$5,""))</f>
        <v/>
      </c>
      <c r="AO195" s="56" t="str">
        <f>IF($AN195="学内非常勤講師",_xlfn.XLOOKUP($N195,プルダウン用!$AW$3:$AW$7,プルダウン用!AX$3:AX$7,"",0),_xlfn.XLOOKUP($AN195,プルダウン用!$AQ$3:$AQ$12,プルダウン用!AS$3:AS$12,"",0))</f>
        <v/>
      </c>
      <c r="AP195" s="56" t="str">
        <f>IF($AN195="学内非常勤講師",_xlfn.XLOOKUP($N195,プルダウン用!$AW$3:$AW$7,プルダウン用!AY$3:AY$7,"",0),_xlfn.XLOOKUP($AN195,プルダウン用!$AQ$3:$AQ$12,プルダウン用!AT$3:AT$12,"",0))</f>
        <v/>
      </c>
      <c r="AQ195" s="56" t="str">
        <f>IF($AN195="学内非常勤講師",_xlfn.XLOOKUP($N195,プルダウン用!$AW$3:$AW$7,プルダウン用!AZ$3:AZ$7,"",0),_xlfn.XLOOKUP($AN195,プルダウン用!$AQ$3:$AQ$12,プルダウン用!AU$3:AU$12,"",0))</f>
        <v/>
      </c>
      <c r="AR195" s="79"/>
    </row>
    <row r="196" spans="2:44" ht="23.25" customHeight="1" x14ac:dyDescent="0.15">
      <c r="B196" s="54" t="str">
        <f t="shared" si="2"/>
        <v/>
      </c>
      <c r="C196" s="64"/>
      <c r="D196" s="64"/>
      <c r="E196" s="52"/>
      <c r="F196" s="52"/>
      <c r="G196" s="52"/>
      <c r="H196" s="53"/>
      <c r="I196" s="51"/>
      <c r="J196" s="7"/>
      <c r="K196" s="7"/>
      <c r="L196" s="52"/>
      <c r="M196" s="52"/>
      <c r="N196" s="49"/>
      <c r="O196" s="7"/>
      <c r="P196" s="50"/>
      <c r="Q196" s="51"/>
      <c r="R196" s="51"/>
      <c r="S196" s="48"/>
      <c r="T196" s="48"/>
      <c r="U196" s="48"/>
      <c r="V196" s="48"/>
      <c r="W196" s="48"/>
      <c r="X196" s="48"/>
      <c r="Y196" s="54" t="s">
        <v>92</v>
      </c>
      <c r="Z196" s="55" t="str">
        <f>IF(AND($M196="雇用", OR($R196="集中", $R196="期間内"),$N196&lt;&gt;"その他"),"担当開始日要追記",_xlfn.XLOOKUP($P196,プルダウン用!$S$3:$S$12,プルダウン用!T$3:T$12,"",0))</f>
        <v/>
      </c>
      <c r="AA196" s="55" t="str">
        <f>IF(AND($M196="雇用", OR($R196="集中", $R196="期間内"),$N196&lt;&gt;"その他"),"担当終了日要追記",_xlfn.XLOOKUP($P196,プルダウン用!$S$3:$S$12,プルダウン用!U$3:U$12,"",0))</f>
        <v/>
      </c>
      <c r="AB196" s="49"/>
      <c r="AC196" s="49"/>
      <c r="AD196" s="7"/>
      <c r="AE196" s="7"/>
      <c r="AF196" s="49"/>
      <c r="AG196" s="49"/>
      <c r="AH196" s="56" t="str">
        <f>_xlfn.XLOOKUP($AG196,プルダウン用!$AC$3:$AC$10,プルダウン用!AD$3:AD$10,"",0)</f>
        <v/>
      </c>
      <c r="AI196" s="56" t="str">
        <f>_xlfn.XLOOKUP($AG196,プルダウン用!$AC$3:$AC$10,プルダウン用!AE$3:AE$10,"",0)</f>
        <v/>
      </c>
      <c r="AJ196" s="57" t="str">
        <f>_xlfn.XLOOKUP($AG196,プルダウン用!$AC$3:$AC$10,プルダウン用!AF$3:AF$10,"",0)</f>
        <v/>
      </c>
      <c r="AK196" s="63"/>
      <c r="AL196" s="53"/>
      <c r="AM196" s="49"/>
      <c r="AN196" s="69" t="str">
        <f>IF($AM196="謝金経費に同じ",_xlfn.XLOOKUP(AG196,プルダウン用!$AQ$3:$AQ$12,プルダウン用!$AR$3:$AR$12,"",0),_xlfn.XLOOKUP($AM196,プルダウン用!$AH$3:$AH$5,プルダウン用!$AI$3:$AI$5,""))</f>
        <v/>
      </c>
      <c r="AO196" s="56" t="str">
        <f>IF($AN196="学内非常勤講師",_xlfn.XLOOKUP($N196,プルダウン用!$AW$3:$AW$7,プルダウン用!AX$3:AX$7,"",0),_xlfn.XLOOKUP($AN196,プルダウン用!$AQ$3:$AQ$12,プルダウン用!AS$3:AS$12,"",0))</f>
        <v/>
      </c>
      <c r="AP196" s="56" t="str">
        <f>IF($AN196="学内非常勤講師",_xlfn.XLOOKUP($N196,プルダウン用!$AW$3:$AW$7,プルダウン用!AY$3:AY$7,"",0),_xlfn.XLOOKUP($AN196,プルダウン用!$AQ$3:$AQ$12,プルダウン用!AT$3:AT$12,"",0))</f>
        <v/>
      </c>
      <c r="AQ196" s="56" t="str">
        <f>IF($AN196="学内非常勤講師",_xlfn.XLOOKUP($N196,プルダウン用!$AW$3:$AW$7,プルダウン用!AZ$3:AZ$7,"",0),_xlfn.XLOOKUP($AN196,プルダウン用!$AQ$3:$AQ$12,プルダウン用!AU$3:AU$12,"",0))</f>
        <v/>
      </c>
      <c r="AR196" s="79"/>
    </row>
    <row r="197" spans="2:44" ht="23.25" customHeight="1" x14ac:dyDescent="0.15">
      <c r="B197" s="54" t="str">
        <f t="shared" si="2"/>
        <v/>
      </c>
      <c r="C197" s="64"/>
      <c r="D197" s="64"/>
      <c r="E197" s="52"/>
      <c r="F197" s="52"/>
      <c r="G197" s="52"/>
      <c r="H197" s="53"/>
      <c r="I197" s="51"/>
      <c r="J197" s="7"/>
      <c r="K197" s="7"/>
      <c r="L197" s="52"/>
      <c r="M197" s="52"/>
      <c r="N197" s="49"/>
      <c r="O197" s="7"/>
      <c r="P197" s="50"/>
      <c r="Q197" s="51"/>
      <c r="R197" s="51"/>
      <c r="S197" s="48"/>
      <c r="T197" s="48"/>
      <c r="U197" s="48"/>
      <c r="V197" s="48"/>
      <c r="W197" s="48"/>
      <c r="X197" s="48"/>
      <c r="Y197" s="54" t="s">
        <v>92</v>
      </c>
      <c r="Z197" s="55" t="str">
        <f>IF(AND($M197="雇用", OR($R197="集中", $R197="期間内"),$N197&lt;&gt;"その他"),"担当開始日要追記",_xlfn.XLOOKUP($P197,プルダウン用!$S$3:$S$12,プルダウン用!T$3:T$12,"",0))</f>
        <v/>
      </c>
      <c r="AA197" s="55" t="str">
        <f>IF(AND($M197="雇用", OR($R197="集中", $R197="期間内"),$N197&lt;&gt;"その他"),"担当終了日要追記",_xlfn.XLOOKUP($P197,プルダウン用!$S$3:$S$12,プルダウン用!U$3:U$12,"",0))</f>
        <v/>
      </c>
      <c r="AB197" s="49"/>
      <c r="AC197" s="49"/>
      <c r="AD197" s="7"/>
      <c r="AE197" s="7"/>
      <c r="AF197" s="49"/>
      <c r="AG197" s="49"/>
      <c r="AH197" s="56" t="str">
        <f>_xlfn.XLOOKUP($AG197,プルダウン用!$AC$3:$AC$10,プルダウン用!AD$3:AD$10,"",0)</f>
        <v/>
      </c>
      <c r="AI197" s="56" t="str">
        <f>_xlfn.XLOOKUP($AG197,プルダウン用!$AC$3:$AC$10,プルダウン用!AE$3:AE$10,"",0)</f>
        <v/>
      </c>
      <c r="AJ197" s="57" t="str">
        <f>_xlfn.XLOOKUP($AG197,プルダウン用!$AC$3:$AC$10,プルダウン用!AF$3:AF$10,"",0)</f>
        <v/>
      </c>
      <c r="AK197" s="63"/>
      <c r="AL197" s="53"/>
      <c r="AM197" s="49"/>
      <c r="AN197" s="69" t="str">
        <f>IF($AM197="謝金経費に同じ",_xlfn.XLOOKUP(AG197,プルダウン用!$AQ$3:$AQ$12,プルダウン用!$AR$3:$AR$12,"",0),_xlfn.XLOOKUP($AM197,プルダウン用!$AH$3:$AH$5,プルダウン用!$AI$3:$AI$5,""))</f>
        <v/>
      </c>
      <c r="AO197" s="56" t="str">
        <f>IF($AN197="学内非常勤講師",_xlfn.XLOOKUP($N197,プルダウン用!$AW$3:$AW$7,プルダウン用!AX$3:AX$7,"",0),_xlfn.XLOOKUP($AN197,プルダウン用!$AQ$3:$AQ$12,プルダウン用!AS$3:AS$12,"",0))</f>
        <v/>
      </c>
      <c r="AP197" s="56" t="str">
        <f>IF($AN197="学内非常勤講師",_xlfn.XLOOKUP($N197,プルダウン用!$AW$3:$AW$7,プルダウン用!AY$3:AY$7,"",0),_xlfn.XLOOKUP($AN197,プルダウン用!$AQ$3:$AQ$12,プルダウン用!AT$3:AT$12,"",0))</f>
        <v/>
      </c>
      <c r="AQ197" s="56" t="str">
        <f>IF($AN197="学内非常勤講師",_xlfn.XLOOKUP($N197,プルダウン用!$AW$3:$AW$7,プルダウン用!AZ$3:AZ$7,"",0),_xlfn.XLOOKUP($AN197,プルダウン用!$AQ$3:$AQ$12,プルダウン用!AU$3:AU$12,"",0))</f>
        <v/>
      </c>
      <c r="AR197" s="79"/>
    </row>
    <row r="198" spans="2:44" ht="23.25" customHeight="1" x14ac:dyDescent="0.15">
      <c r="B198" s="54" t="str">
        <f t="shared" si="2"/>
        <v/>
      </c>
      <c r="C198" s="64"/>
      <c r="D198" s="64"/>
      <c r="E198" s="52"/>
      <c r="F198" s="52"/>
      <c r="G198" s="52"/>
      <c r="H198" s="53"/>
      <c r="I198" s="51"/>
      <c r="J198" s="7"/>
      <c r="K198" s="7"/>
      <c r="L198" s="52"/>
      <c r="M198" s="52"/>
      <c r="N198" s="49"/>
      <c r="O198" s="7"/>
      <c r="P198" s="50"/>
      <c r="Q198" s="51"/>
      <c r="R198" s="51"/>
      <c r="S198" s="48"/>
      <c r="T198" s="48"/>
      <c r="U198" s="48"/>
      <c r="V198" s="48"/>
      <c r="W198" s="48"/>
      <c r="X198" s="48"/>
      <c r="Y198" s="54" t="s">
        <v>92</v>
      </c>
      <c r="Z198" s="55" t="str">
        <f>IF(AND($M198="雇用", OR($R198="集中", $R198="期間内"),$N198&lt;&gt;"その他"),"担当開始日要追記",_xlfn.XLOOKUP($P198,プルダウン用!$S$3:$S$12,プルダウン用!T$3:T$12,"",0))</f>
        <v/>
      </c>
      <c r="AA198" s="55" t="str">
        <f>IF(AND($M198="雇用", OR($R198="集中", $R198="期間内"),$N198&lt;&gt;"その他"),"担当終了日要追記",_xlfn.XLOOKUP($P198,プルダウン用!$S$3:$S$12,プルダウン用!U$3:U$12,"",0))</f>
        <v/>
      </c>
      <c r="AB198" s="49"/>
      <c r="AC198" s="49"/>
      <c r="AD198" s="7"/>
      <c r="AE198" s="7"/>
      <c r="AF198" s="49"/>
      <c r="AG198" s="49"/>
      <c r="AH198" s="56" t="str">
        <f>_xlfn.XLOOKUP($AG198,プルダウン用!$AC$3:$AC$10,プルダウン用!AD$3:AD$10,"",0)</f>
        <v/>
      </c>
      <c r="AI198" s="56" t="str">
        <f>_xlfn.XLOOKUP($AG198,プルダウン用!$AC$3:$AC$10,プルダウン用!AE$3:AE$10,"",0)</f>
        <v/>
      </c>
      <c r="AJ198" s="57" t="str">
        <f>_xlfn.XLOOKUP($AG198,プルダウン用!$AC$3:$AC$10,プルダウン用!AF$3:AF$10,"",0)</f>
        <v/>
      </c>
      <c r="AK198" s="63"/>
      <c r="AL198" s="53"/>
      <c r="AM198" s="49"/>
      <c r="AN198" s="69" t="str">
        <f>IF($AM198="謝金経費に同じ",_xlfn.XLOOKUP(AG198,プルダウン用!$AQ$3:$AQ$12,プルダウン用!$AR$3:$AR$12,"",0),_xlfn.XLOOKUP($AM198,プルダウン用!$AH$3:$AH$5,プルダウン用!$AI$3:$AI$5,""))</f>
        <v/>
      </c>
      <c r="AO198" s="56" t="str">
        <f>IF($AN198="学内非常勤講師",_xlfn.XLOOKUP($N198,プルダウン用!$AW$3:$AW$7,プルダウン用!AX$3:AX$7,"",0),_xlfn.XLOOKUP($AN198,プルダウン用!$AQ$3:$AQ$12,プルダウン用!AS$3:AS$12,"",0))</f>
        <v/>
      </c>
      <c r="AP198" s="56" t="str">
        <f>IF($AN198="学内非常勤講師",_xlfn.XLOOKUP($N198,プルダウン用!$AW$3:$AW$7,プルダウン用!AY$3:AY$7,"",0),_xlfn.XLOOKUP($AN198,プルダウン用!$AQ$3:$AQ$12,プルダウン用!AT$3:AT$12,"",0))</f>
        <v/>
      </c>
      <c r="AQ198" s="56" t="str">
        <f>IF($AN198="学内非常勤講師",_xlfn.XLOOKUP($N198,プルダウン用!$AW$3:$AW$7,プルダウン用!AZ$3:AZ$7,"",0),_xlfn.XLOOKUP($AN198,プルダウン用!$AQ$3:$AQ$12,プルダウン用!AU$3:AU$12,"",0))</f>
        <v/>
      </c>
      <c r="AR198" s="79"/>
    </row>
    <row r="199" spans="2:44" ht="23.25" customHeight="1" x14ac:dyDescent="0.15">
      <c r="B199" s="54" t="str">
        <f t="shared" si="2"/>
        <v/>
      </c>
      <c r="C199" s="64"/>
      <c r="D199" s="64"/>
      <c r="E199" s="52"/>
      <c r="F199" s="52"/>
      <c r="G199" s="52"/>
      <c r="H199" s="53"/>
      <c r="I199" s="51"/>
      <c r="J199" s="7"/>
      <c r="K199" s="7"/>
      <c r="L199" s="52"/>
      <c r="M199" s="52"/>
      <c r="N199" s="49"/>
      <c r="O199" s="7"/>
      <c r="P199" s="50"/>
      <c r="Q199" s="51"/>
      <c r="R199" s="51"/>
      <c r="S199" s="48"/>
      <c r="T199" s="48"/>
      <c r="U199" s="48"/>
      <c r="V199" s="48"/>
      <c r="W199" s="48"/>
      <c r="X199" s="48"/>
      <c r="Y199" s="54" t="s">
        <v>92</v>
      </c>
      <c r="Z199" s="55" t="str">
        <f>IF(AND($M199="雇用", OR($R199="集中", $R199="期間内"),$N199&lt;&gt;"その他"),"担当開始日要追記",_xlfn.XLOOKUP($P199,プルダウン用!$S$3:$S$12,プルダウン用!T$3:T$12,"",0))</f>
        <v/>
      </c>
      <c r="AA199" s="55" t="str">
        <f>IF(AND($M199="雇用", OR($R199="集中", $R199="期間内"),$N199&lt;&gt;"その他"),"担当終了日要追記",_xlfn.XLOOKUP($P199,プルダウン用!$S$3:$S$12,プルダウン用!U$3:U$12,"",0))</f>
        <v/>
      </c>
      <c r="AB199" s="49"/>
      <c r="AC199" s="49"/>
      <c r="AD199" s="7"/>
      <c r="AE199" s="7"/>
      <c r="AF199" s="49"/>
      <c r="AG199" s="49"/>
      <c r="AH199" s="56" t="str">
        <f>_xlfn.XLOOKUP($AG199,プルダウン用!$AC$3:$AC$10,プルダウン用!AD$3:AD$10,"",0)</f>
        <v/>
      </c>
      <c r="AI199" s="56" t="str">
        <f>_xlfn.XLOOKUP($AG199,プルダウン用!$AC$3:$AC$10,プルダウン用!AE$3:AE$10,"",0)</f>
        <v/>
      </c>
      <c r="AJ199" s="57" t="str">
        <f>_xlfn.XLOOKUP($AG199,プルダウン用!$AC$3:$AC$10,プルダウン用!AF$3:AF$10,"",0)</f>
        <v/>
      </c>
      <c r="AK199" s="63"/>
      <c r="AL199" s="53"/>
      <c r="AM199" s="49"/>
      <c r="AN199" s="69" t="str">
        <f>IF($AM199="謝金経費に同じ",_xlfn.XLOOKUP(AG199,プルダウン用!$AQ$3:$AQ$12,プルダウン用!$AR$3:$AR$12,"",0),_xlfn.XLOOKUP($AM199,プルダウン用!$AH$3:$AH$5,プルダウン用!$AI$3:$AI$5,""))</f>
        <v/>
      </c>
      <c r="AO199" s="56" t="str">
        <f>IF($AN199="学内非常勤講師",_xlfn.XLOOKUP($N199,プルダウン用!$AW$3:$AW$7,プルダウン用!AX$3:AX$7,"",0),_xlfn.XLOOKUP($AN199,プルダウン用!$AQ$3:$AQ$12,プルダウン用!AS$3:AS$12,"",0))</f>
        <v/>
      </c>
      <c r="AP199" s="56" t="str">
        <f>IF($AN199="学内非常勤講師",_xlfn.XLOOKUP($N199,プルダウン用!$AW$3:$AW$7,プルダウン用!AY$3:AY$7,"",0),_xlfn.XLOOKUP($AN199,プルダウン用!$AQ$3:$AQ$12,プルダウン用!AT$3:AT$12,"",0))</f>
        <v/>
      </c>
      <c r="AQ199" s="56" t="str">
        <f>IF($AN199="学内非常勤講師",_xlfn.XLOOKUP($N199,プルダウン用!$AW$3:$AW$7,プルダウン用!AZ$3:AZ$7,"",0),_xlfn.XLOOKUP($AN199,プルダウン用!$AQ$3:$AQ$12,プルダウン用!AU$3:AU$12,"",0))</f>
        <v/>
      </c>
      <c r="AR199" s="79"/>
    </row>
    <row r="200" spans="2:44" ht="23.25" customHeight="1" x14ac:dyDescent="0.15">
      <c r="B200" s="54" t="str">
        <f t="shared" si="2"/>
        <v/>
      </c>
      <c r="C200" s="64"/>
      <c r="D200" s="64"/>
      <c r="E200" s="52"/>
      <c r="F200" s="52"/>
      <c r="G200" s="52"/>
      <c r="H200" s="53"/>
      <c r="I200" s="51"/>
      <c r="J200" s="7"/>
      <c r="K200" s="7"/>
      <c r="L200" s="52"/>
      <c r="M200" s="52"/>
      <c r="N200" s="49"/>
      <c r="O200" s="7"/>
      <c r="P200" s="50"/>
      <c r="Q200" s="51"/>
      <c r="R200" s="51"/>
      <c r="S200" s="48"/>
      <c r="T200" s="48"/>
      <c r="U200" s="48"/>
      <c r="V200" s="48"/>
      <c r="W200" s="48"/>
      <c r="X200" s="48"/>
      <c r="Y200" s="54" t="s">
        <v>92</v>
      </c>
      <c r="Z200" s="55" t="str">
        <f>IF(AND($M200="雇用", OR($R200="集中", $R200="期間内"),$N200&lt;&gt;"その他"),"担当開始日要追記",_xlfn.XLOOKUP($P200,プルダウン用!$S$3:$S$12,プルダウン用!T$3:T$12,"",0))</f>
        <v/>
      </c>
      <c r="AA200" s="55" t="str">
        <f>IF(AND($M200="雇用", OR($R200="集中", $R200="期間内"),$N200&lt;&gt;"その他"),"担当終了日要追記",_xlfn.XLOOKUP($P200,プルダウン用!$S$3:$S$12,プルダウン用!U$3:U$12,"",0))</f>
        <v/>
      </c>
      <c r="AB200" s="49"/>
      <c r="AC200" s="49"/>
      <c r="AD200" s="7"/>
      <c r="AE200" s="7"/>
      <c r="AF200" s="49"/>
      <c r="AG200" s="49"/>
      <c r="AH200" s="56" t="str">
        <f>_xlfn.XLOOKUP($AG200,プルダウン用!$AC$3:$AC$10,プルダウン用!AD$3:AD$10,"",0)</f>
        <v/>
      </c>
      <c r="AI200" s="56" t="str">
        <f>_xlfn.XLOOKUP($AG200,プルダウン用!$AC$3:$AC$10,プルダウン用!AE$3:AE$10,"",0)</f>
        <v/>
      </c>
      <c r="AJ200" s="57" t="str">
        <f>_xlfn.XLOOKUP($AG200,プルダウン用!$AC$3:$AC$10,プルダウン用!AF$3:AF$10,"",0)</f>
        <v/>
      </c>
      <c r="AK200" s="63"/>
      <c r="AL200" s="53"/>
      <c r="AM200" s="49"/>
      <c r="AN200" s="69" t="str">
        <f>IF($AM200="謝金経費に同じ",_xlfn.XLOOKUP(AG200,プルダウン用!$AQ$3:$AQ$12,プルダウン用!$AR$3:$AR$12,"",0),_xlfn.XLOOKUP($AM200,プルダウン用!$AH$3:$AH$5,プルダウン用!$AI$3:$AI$5,""))</f>
        <v/>
      </c>
      <c r="AO200" s="56" t="str">
        <f>IF($AN200="学内非常勤講師",_xlfn.XLOOKUP($N200,プルダウン用!$AW$3:$AW$7,プルダウン用!AX$3:AX$7,"",0),_xlfn.XLOOKUP($AN200,プルダウン用!$AQ$3:$AQ$12,プルダウン用!AS$3:AS$12,"",0))</f>
        <v/>
      </c>
      <c r="AP200" s="56" t="str">
        <f>IF($AN200="学内非常勤講師",_xlfn.XLOOKUP($N200,プルダウン用!$AW$3:$AW$7,プルダウン用!AY$3:AY$7,"",0),_xlfn.XLOOKUP($AN200,プルダウン用!$AQ$3:$AQ$12,プルダウン用!AT$3:AT$12,"",0))</f>
        <v/>
      </c>
      <c r="AQ200" s="56" t="str">
        <f>IF($AN200="学内非常勤講師",_xlfn.XLOOKUP($N200,プルダウン用!$AW$3:$AW$7,プルダウン用!AZ$3:AZ$7,"",0),_xlfn.XLOOKUP($AN200,プルダウン用!$AQ$3:$AQ$12,プルダウン用!AU$3:AU$12,"",0))</f>
        <v/>
      </c>
      <c r="AR200" s="79"/>
    </row>
    <row r="201" spans="2:44" ht="23.25" customHeight="1" x14ac:dyDescent="0.15">
      <c r="B201" s="54" t="str">
        <f t="shared" si="2"/>
        <v/>
      </c>
      <c r="C201" s="64"/>
      <c r="D201" s="64"/>
      <c r="E201" s="52"/>
      <c r="F201" s="52"/>
      <c r="G201" s="52"/>
      <c r="H201" s="53"/>
      <c r="I201" s="51"/>
      <c r="J201" s="7"/>
      <c r="K201" s="7"/>
      <c r="L201" s="52"/>
      <c r="M201" s="52"/>
      <c r="N201" s="49"/>
      <c r="O201" s="7"/>
      <c r="P201" s="50"/>
      <c r="Q201" s="51"/>
      <c r="R201" s="51"/>
      <c r="S201" s="48"/>
      <c r="T201" s="48"/>
      <c r="U201" s="48"/>
      <c r="V201" s="48"/>
      <c r="W201" s="48"/>
      <c r="X201" s="48"/>
      <c r="Y201" s="54" t="s">
        <v>92</v>
      </c>
      <c r="Z201" s="55" t="str">
        <f>IF(AND($M201="雇用", OR($R201="集中", $R201="期間内"),$N201&lt;&gt;"その他"),"担当開始日要追記",_xlfn.XLOOKUP($P201,プルダウン用!$S$3:$S$12,プルダウン用!T$3:T$12,"",0))</f>
        <v/>
      </c>
      <c r="AA201" s="55" t="str">
        <f>IF(AND($M201="雇用", OR($R201="集中", $R201="期間内"),$N201&lt;&gt;"その他"),"担当終了日要追記",_xlfn.XLOOKUP($P201,プルダウン用!$S$3:$S$12,プルダウン用!U$3:U$12,"",0))</f>
        <v/>
      </c>
      <c r="AB201" s="49"/>
      <c r="AC201" s="49"/>
      <c r="AD201" s="7"/>
      <c r="AE201" s="7"/>
      <c r="AF201" s="49"/>
      <c r="AG201" s="49"/>
      <c r="AH201" s="56" t="str">
        <f>_xlfn.XLOOKUP($AG201,プルダウン用!$AC$3:$AC$10,プルダウン用!AD$3:AD$10,"",0)</f>
        <v/>
      </c>
      <c r="AI201" s="56" t="str">
        <f>_xlfn.XLOOKUP($AG201,プルダウン用!$AC$3:$AC$10,プルダウン用!AE$3:AE$10,"",0)</f>
        <v/>
      </c>
      <c r="AJ201" s="57" t="str">
        <f>_xlfn.XLOOKUP($AG201,プルダウン用!$AC$3:$AC$10,プルダウン用!AF$3:AF$10,"",0)</f>
        <v/>
      </c>
      <c r="AK201" s="63"/>
      <c r="AL201" s="53"/>
      <c r="AM201" s="49"/>
      <c r="AN201" s="69" t="str">
        <f>IF($AM201="謝金経費に同じ",_xlfn.XLOOKUP(AG201,プルダウン用!$AQ$3:$AQ$12,プルダウン用!$AR$3:$AR$12,"",0),_xlfn.XLOOKUP($AM201,プルダウン用!$AH$3:$AH$5,プルダウン用!$AI$3:$AI$5,""))</f>
        <v/>
      </c>
      <c r="AO201" s="56" t="str">
        <f>IF($AN201="学内非常勤講師",_xlfn.XLOOKUP($N201,プルダウン用!$AW$3:$AW$7,プルダウン用!AX$3:AX$7,"",0),_xlfn.XLOOKUP($AN201,プルダウン用!$AQ$3:$AQ$12,プルダウン用!AS$3:AS$12,"",0))</f>
        <v/>
      </c>
      <c r="AP201" s="56" t="str">
        <f>IF($AN201="学内非常勤講師",_xlfn.XLOOKUP($N201,プルダウン用!$AW$3:$AW$7,プルダウン用!AY$3:AY$7,"",0),_xlfn.XLOOKUP($AN201,プルダウン用!$AQ$3:$AQ$12,プルダウン用!AT$3:AT$12,"",0))</f>
        <v/>
      </c>
      <c r="AQ201" s="56" t="str">
        <f>IF($AN201="学内非常勤講師",_xlfn.XLOOKUP($N201,プルダウン用!$AW$3:$AW$7,プルダウン用!AZ$3:AZ$7,"",0),_xlfn.XLOOKUP($AN201,プルダウン用!$AQ$3:$AQ$12,プルダウン用!AU$3:AU$12,"",0))</f>
        <v/>
      </c>
      <c r="AR201" s="79"/>
    </row>
    <row r="202" spans="2:44" ht="23.25" customHeight="1" x14ac:dyDescent="0.15">
      <c r="B202" s="54" t="str">
        <f t="shared" si="2"/>
        <v/>
      </c>
      <c r="C202" s="64"/>
      <c r="D202" s="64"/>
      <c r="E202" s="52"/>
      <c r="F202" s="52"/>
      <c r="G202" s="52"/>
      <c r="H202" s="53"/>
      <c r="I202" s="51"/>
      <c r="J202" s="7"/>
      <c r="K202" s="7"/>
      <c r="L202" s="52"/>
      <c r="M202" s="52"/>
      <c r="N202" s="49"/>
      <c r="O202" s="7"/>
      <c r="P202" s="50"/>
      <c r="Q202" s="51"/>
      <c r="R202" s="51"/>
      <c r="S202" s="48"/>
      <c r="T202" s="48"/>
      <c r="U202" s="48"/>
      <c r="V202" s="48"/>
      <c r="W202" s="48"/>
      <c r="X202" s="48"/>
      <c r="Y202" s="54" t="s">
        <v>92</v>
      </c>
      <c r="Z202" s="55" t="str">
        <f>IF(AND($M202="雇用", OR($R202="集中", $R202="期間内"),$N202&lt;&gt;"その他"),"担当開始日要追記",_xlfn.XLOOKUP($P202,プルダウン用!$S$3:$S$12,プルダウン用!T$3:T$12,"",0))</f>
        <v/>
      </c>
      <c r="AA202" s="55" t="str">
        <f>IF(AND($M202="雇用", OR($R202="集中", $R202="期間内"),$N202&lt;&gt;"その他"),"担当終了日要追記",_xlfn.XLOOKUP($P202,プルダウン用!$S$3:$S$12,プルダウン用!U$3:U$12,"",0))</f>
        <v/>
      </c>
      <c r="AB202" s="49"/>
      <c r="AC202" s="49"/>
      <c r="AD202" s="7"/>
      <c r="AE202" s="7"/>
      <c r="AF202" s="49"/>
      <c r="AG202" s="49"/>
      <c r="AH202" s="56" t="str">
        <f>_xlfn.XLOOKUP($AG202,プルダウン用!$AC$3:$AC$10,プルダウン用!AD$3:AD$10,"",0)</f>
        <v/>
      </c>
      <c r="AI202" s="56" t="str">
        <f>_xlfn.XLOOKUP($AG202,プルダウン用!$AC$3:$AC$10,プルダウン用!AE$3:AE$10,"",0)</f>
        <v/>
      </c>
      <c r="AJ202" s="57" t="str">
        <f>_xlfn.XLOOKUP($AG202,プルダウン用!$AC$3:$AC$10,プルダウン用!AF$3:AF$10,"",0)</f>
        <v/>
      </c>
      <c r="AK202" s="63"/>
      <c r="AL202" s="53"/>
      <c r="AM202" s="49"/>
      <c r="AN202" s="69" t="str">
        <f>IF($AM202="謝金経費に同じ",_xlfn.XLOOKUP(AG202,プルダウン用!$AQ$3:$AQ$12,プルダウン用!$AR$3:$AR$12,"",0),_xlfn.XLOOKUP($AM202,プルダウン用!$AH$3:$AH$5,プルダウン用!$AI$3:$AI$5,""))</f>
        <v/>
      </c>
      <c r="AO202" s="56" t="str">
        <f>IF($AN202="学内非常勤講師",_xlfn.XLOOKUP($N202,プルダウン用!$AW$3:$AW$7,プルダウン用!AX$3:AX$7,"",0),_xlfn.XLOOKUP($AN202,プルダウン用!$AQ$3:$AQ$12,プルダウン用!AS$3:AS$12,"",0))</f>
        <v/>
      </c>
      <c r="AP202" s="56" t="str">
        <f>IF($AN202="学内非常勤講師",_xlfn.XLOOKUP($N202,プルダウン用!$AW$3:$AW$7,プルダウン用!AY$3:AY$7,"",0),_xlfn.XLOOKUP($AN202,プルダウン用!$AQ$3:$AQ$12,プルダウン用!AT$3:AT$12,"",0))</f>
        <v/>
      </c>
      <c r="AQ202" s="56" t="str">
        <f>IF($AN202="学内非常勤講師",_xlfn.XLOOKUP($N202,プルダウン用!$AW$3:$AW$7,プルダウン用!AZ$3:AZ$7,"",0),_xlfn.XLOOKUP($AN202,プルダウン用!$AQ$3:$AQ$12,プルダウン用!AU$3:AU$12,"",0))</f>
        <v/>
      </c>
      <c r="AR202" s="79"/>
    </row>
    <row r="203" spans="2:44" ht="23.25" customHeight="1" x14ac:dyDescent="0.15">
      <c r="B203" s="54" t="str">
        <f t="shared" si="2"/>
        <v/>
      </c>
      <c r="C203" s="64"/>
      <c r="D203" s="64"/>
      <c r="E203" s="52"/>
      <c r="F203" s="52"/>
      <c r="G203" s="52"/>
      <c r="H203" s="53"/>
      <c r="I203" s="51"/>
      <c r="J203" s="7"/>
      <c r="K203" s="7"/>
      <c r="L203" s="52"/>
      <c r="M203" s="52"/>
      <c r="N203" s="49"/>
      <c r="O203" s="7"/>
      <c r="P203" s="50"/>
      <c r="Q203" s="51"/>
      <c r="R203" s="51"/>
      <c r="S203" s="48"/>
      <c r="T203" s="48"/>
      <c r="U203" s="48"/>
      <c r="V203" s="48"/>
      <c r="W203" s="48"/>
      <c r="X203" s="48"/>
      <c r="Y203" s="54" t="s">
        <v>92</v>
      </c>
      <c r="Z203" s="55" t="str">
        <f>IF(AND($M203="雇用", OR($R203="集中", $R203="期間内"),$N203&lt;&gt;"その他"),"担当開始日要追記",_xlfn.XLOOKUP($P203,プルダウン用!$S$3:$S$12,プルダウン用!T$3:T$12,"",0))</f>
        <v/>
      </c>
      <c r="AA203" s="55" t="str">
        <f>IF(AND($M203="雇用", OR($R203="集中", $R203="期間内"),$N203&lt;&gt;"その他"),"担当終了日要追記",_xlfn.XLOOKUP($P203,プルダウン用!$S$3:$S$12,プルダウン用!U$3:U$12,"",0))</f>
        <v/>
      </c>
      <c r="AB203" s="49"/>
      <c r="AC203" s="49"/>
      <c r="AD203" s="7"/>
      <c r="AE203" s="7"/>
      <c r="AF203" s="49"/>
      <c r="AG203" s="49"/>
      <c r="AH203" s="56" t="str">
        <f>_xlfn.XLOOKUP($AG203,プルダウン用!$AC$3:$AC$10,プルダウン用!AD$3:AD$10,"",0)</f>
        <v/>
      </c>
      <c r="AI203" s="56" t="str">
        <f>_xlfn.XLOOKUP($AG203,プルダウン用!$AC$3:$AC$10,プルダウン用!AE$3:AE$10,"",0)</f>
        <v/>
      </c>
      <c r="AJ203" s="57" t="str">
        <f>_xlfn.XLOOKUP($AG203,プルダウン用!$AC$3:$AC$10,プルダウン用!AF$3:AF$10,"",0)</f>
        <v/>
      </c>
      <c r="AK203" s="63"/>
      <c r="AL203" s="53"/>
      <c r="AM203" s="49"/>
      <c r="AN203" s="69" t="str">
        <f>IF($AM203="謝金経費に同じ",_xlfn.XLOOKUP(AG203,プルダウン用!$AQ$3:$AQ$12,プルダウン用!$AR$3:$AR$12,"",0),_xlfn.XLOOKUP($AM203,プルダウン用!$AH$3:$AH$5,プルダウン用!$AI$3:$AI$5,""))</f>
        <v/>
      </c>
      <c r="AO203" s="56" t="str">
        <f>IF($AN203="学内非常勤講師",_xlfn.XLOOKUP($N203,プルダウン用!$AW$3:$AW$7,プルダウン用!AX$3:AX$7,"",0),_xlfn.XLOOKUP($AN203,プルダウン用!$AQ$3:$AQ$12,プルダウン用!AS$3:AS$12,"",0))</f>
        <v/>
      </c>
      <c r="AP203" s="56" t="str">
        <f>IF($AN203="学内非常勤講師",_xlfn.XLOOKUP($N203,プルダウン用!$AW$3:$AW$7,プルダウン用!AY$3:AY$7,"",0),_xlfn.XLOOKUP($AN203,プルダウン用!$AQ$3:$AQ$12,プルダウン用!AT$3:AT$12,"",0))</f>
        <v/>
      </c>
      <c r="AQ203" s="56" t="str">
        <f>IF($AN203="学内非常勤講師",_xlfn.XLOOKUP($N203,プルダウン用!$AW$3:$AW$7,プルダウン用!AZ$3:AZ$7,"",0),_xlfn.XLOOKUP($AN203,プルダウン用!$AQ$3:$AQ$12,プルダウン用!AU$3:AU$12,"",0))</f>
        <v/>
      </c>
      <c r="AR203" s="79"/>
    </row>
    <row r="204" spans="2:44" ht="23.25" customHeight="1" x14ac:dyDescent="0.15">
      <c r="B204" s="54" t="str">
        <f t="shared" si="2"/>
        <v/>
      </c>
      <c r="C204" s="64"/>
      <c r="D204" s="64"/>
      <c r="E204" s="52"/>
      <c r="F204" s="52"/>
      <c r="G204" s="52"/>
      <c r="H204" s="53"/>
      <c r="I204" s="51"/>
      <c r="J204" s="7"/>
      <c r="K204" s="7"/>
      <c r="L204" s="52"/>
      <c r="M204" s="52"/>
      <c r="N204" s="49"/>
      <c r="O204" s="7"/>
      <c r="P204" s="50"/>
      <c r="Q204" s="51"/>
      <c r="R204" s="51"/>
      <c r="S204" s="48"/>
      <c r="T204" s="48"/>
      <c r="U204" s="48"/>
      <c r="V204" s="48"/>
      <c r="W204" s="48"/>
      <c r="X204" s="48"/>
      <c r="Y204" s="54" t="s">
        <v>92</v>
      </c>
      <c r="Z204" s="55" t="str">
        <f>IF(AND($M204="雇用", OR($R204="集中", $R204="期間内"),$N204&lt;&gt;"その他"),"担当開始日要追記",_xlfn.XLOOKUP($P204,プルダウン用!$S$3:$S$12,プルダウン用!T$3:T$12,"",0))</f>
        <v/>
      </c>
      <c r="AA204" s="55" t="str">
        <f>IF(AND($M204="雇用", OR($R204="集中", $R204="期間内"),$N204&lt;&gt;"その他"),"担当終了日要追記",_xlfn.XLOOKUP($P204,プルダウン用!$S$3:$S$12,プルダウン用!U$3:U$12,"",0))</f>
        <v/>
      </c>
      <c r="AB204" s="49"/>
      <c r="AC204" s="49"/>
      <c r="AD204" s="7"/>
      <c r="AE204" s="7"/>
      <c r="AF204" s="49"/>
      <c r="AG204" s="49"/>
      <c r="AH204" s="56" t="str">
        <f>_xlfn.XLOOKUP($AG204,プルダウン用!$AC$3:$AC$10,プルダウン用!AD$3:AD$10,"",0)</f>
        <v/>
      </c>
      <c r="AI204" s="56" t="str">
        <f>_xlfn.XLOOKUP($AG204,プルダウン用!$AC$3:$AC$10,プルダウン用!AE$3:AE$10,"",0)</f>
        <v/>
      </c>
      <c r="AJ204" s="57" t="str">
        <f>_xlfn.XLOOKUP($AG204,プルダウン用!$AC$3:$AC$10,プルダウン用!AF$3:AF$10,"",0)</f>
        <v/>
      </c>
      <c r="AK204" s="63"/>
      <c r="AL204" s="53"/>
      <c r="AM204" s="49"/>
      <c r="AN204" s="69" t="str">
        <f>IF($AM204="謝金経費に同じ",_xlfn.XLOOKUP(AG204,プルダウン用!$AQ$3:$AQ$12,プルダウン用!$AR$3:$AR$12,"",0),_xlfn.XLOOKUP($AM204,プルダウン用!$AH$3:$AH$5,プルダウン用!$AI$3:$AI$5,""))</f>
        <v/>
      </c>
      <c r="AO204" s="56" t="str">
        <f>IF($AN204="学内非常勤講師",_xlfn.XLOOKUP($N204,プルダウン用!$AW$3:$AW$7,プルダウン用!AX$3:AX$7,"",0),_xlfn.XLOOKUP($AN204,プルダウン用!$AQ$3:$AQ$12,プルダウン用!AS$3:AS$12,"",0))</f>
        <v/>
      </c>
      <c r="AP204" s="56" t="str">
        <f>IF($AN204="学内非常勤講師",_xlfn.XLOOKUP($N204,プルダウン用!$AW$3:$AW$7,プルダウン用!AY$3:AY$7,"",0),_xlfn.XLOOKUP($AN204,プルダウン用!$AQ$3:$AQ$12,プルダウン用!AT$3:AT$12,"",0))</f>
        <v/>
      </c>
      <c r="AQ204" s="56" t="str">
        <f>IF($AN204="学内非常勤講師",_xlfn.XLOOKUP($N204,プルダウン用!$AW$3:$AW$7,プルダウン用!AZ$3:AZ$7,"",0),_xlfn.XLOOKUP($AN204,プルダウン用!$AQ$3:$AQ$12,プルダウン用!AU$3:AU$12,"",0))</f>
        <v/>
      </c>
      <c r="AR204" s="79"/>
    </row>
    <row r="205" spans="2:44" ht="23.25" customHeight="1" x14ac:dyDescent="0.15">
      <c r="B205" s="54" t="str">
        <f t="shared" ref="B205:B268" si="3">IF(C205="","",ROW()-11)</f>
        <v/>
      </c>
      <c r="C205" s="64"/>
      <c r="D205" s="64"/>
      <c r="E205" s="52"/>
      <c r="F205" s="52"/>
      <c r="G205" s="52"/>
      <c r="H205" s="53"/>
      <c r="I205" s="51"/>
      <c r="J205" s="7"/>
      <c r="K205" s="7"/>
      <c r="L205" s="52"/>
      <c r="M205" s="52"/>
      <c r="N205" s="49"/>
      <c r="O205" s="7"/>
      <c r="P205" s="50"/>
      <c r="Q205" s="51"/>
      <c r="R205" s="51"/>
      <c r="S205" s="48"/>
      <c r="T205" s="48"/>
      <c r="U205" s="48"/>
      <c r="V205" s="48"/>
      <c r="W205" s="48"/>
      <c r="X205" s="48"/>
      <c r="Y205" s="54" t="s">
        <v>92</v>
      </c>
      <c r="Z205" s="55" t="str">
        <f>IF(AND($M205="雇用", OR($R205="集中", $R205="期間内"),$N205&lt;&gt;"その他"),"担当開始日要追記",_xlfn.XLOOKUP($P205,プルダウン用!$S$3:$S$12,プルダウン用!T$3:T$12,"",0))</f>
        <v/>
      </c>
      <c r="AA205" s="55" t="str">
        <f>IF(AND($M205="雇用", OR($R205="集中", $R205="期間内"),$N205&lt;&gt;"その他"),"担当終了日要追記",_xlfn.XLOOKUP($P205,プルダウン用!$S$3:$S$12,プルダウン用!U$3:U$12,"",0))</f>
        <v/>
      </c>
      <c r="AB205" s="49"/>
      <c r="AC205" s="49"/>
      <c r="AD205" s="7"/>
      <c r="AE205" s="7"/>
      <c r="AF205" s="49"/>
      <c r="AG205" s="49"/>
      <c r="AH205" s="56" t="str">
        <f>_xlfn.XLOOKUP($AG205,プルダウン用!$AC$3:$AC$10,プルダウン用!AD$3:AD$10,"",0)</f>
        <v/>
      </c>
      <c r="AI205" s="56" t="str">
        <f>_xlfn.XLOOKUP($AG205,プルダウン用!$AC$3:$AC$10,プルダウン用!AE$3:AE$10,"",0)</f>
        <v/>
      </c>
      <c r="AJ205" s="57" t="str">
        <f>_xlfn.XLOOKUP($AG205,プルダウン用!$AC$3:$AC$10,プルダウン用!AF$3:AF$10,"",0)</f>
        <v/>
      </c>
      <c r="AK205" s="63"/>
      <c r="AL205" s="53"/>
      <c r="AM205" s="49"/>
      <c r="AN205" s="69" t="str">
        <f>IF($AM205="謝金経費に同じ",_xlfn.XLOOKUP(AG205,プルダウン用!$AQ$3:$AQ$12,プルダウン用!$AR$3:$AR$12,"",0),_xlfn.XLOOKUP($AM205,プルダウン用!$AH$3:$AH$5,プルダウン用!$AI$3:$AI$5,""))</f>
        <v/>
      </c>
      <c r="AO205" s="56" t="str">
        <f>IF($AN205="学内非常勤講師",_xlfn.XLOOKUP($N205,プルダウン用!$AW$3:$AW$7,プルダウン用!AX$3:AX$7,"",0),_xlfn.XLOOKUP($AN205,プルダウン用!$AQ$3:$AQ$12,プルダウン用!AS$3:AS$12,"",0))</f>
        <v/>
      </c>
      <c r="AP205" s="56" t="str">
        <f>IF($AN205="学内非常勤講師",_xlfn.XLOOKUP($N205,プルダウン用!$AW$3:$AW$7,プルダウン用!AY$3:AY$7,"",0),_xlfn.XLOOKUP($AN205,プルダウン用!$AQ$3:$AQ$12,プルダウン用!AT$3:AT$12,"",0))</f>
        <v/>
      </c>
      <c r="AQ205" s="56" t="str">
        <f>IF($AN205="学内非常勤講師",_xlfn.XLOOKUP($N205,プルダウン用!$AW$3:$AW$7,プルダウン用!AZ$3:AZ$7,"",0),_xlfn.XLOOKUP($AN205,プルダウン用!$AQ$3:$AQ$12,プルダウン用!AU$3:AU$12,"",0))</f>
        <v/>
      </c>
      <c r="AR205" s="79"/>
    </row>
    <row r="206" spans="2:44" ht="23.25" customHeight="1" x14ac:dyDescent="0.15">
      <c r="B206" s="54" t="str">
        <f t="shared" si="3"/>
        <v/>
      </c>
      <c r="C206" s="64"/>
      <c r="D206" s="64"/>
      <c r="E206" s="52"/>
      <c r="F206" s="52"/>
      <c r="G206" s="52"/>
      <c r="H206" s="53"/>
      <c r="I206" s="51"/>
      <c r="J206" s="7"/>
      <c r="K206" s="7"/>
      <c r="L206" s="52"/>
      <c r="M206" s="52"/>
      <c r="N206" s="49"/>
      <c r="O206" s="7"/>
      <c r="P206" s="50"/>
      <c r="Q206" s="51"/>
      <c r="R206" s="51"/>
      <c r="S206" s="48"/>
      <c r="T206" s="48"/>
      <c r="U206" s="48"/>
      <c r="V206" s="48"/>
      <c r="W206" s="48"/>
      <c r="X206" s="48"/>
      <c r="Y206" s="54" t="s">
        <v>92</v>
      </c>
      <c r="Z206" s="55" t="str">
        <f>IF(AND($M206="雇用", OR($R206="集中", $R206="期間内"),$N206&lt;&gt;"その他"),"担当開始日要追記",_xlfn.XLOOKUP($P206,プルダウン用!$S$3:$S$12,プルダウン用!T$3:T$12,"",0))</f>
        <v/>
      </c>
      <c r="AA206" s="55" t="str">
        <f>IF(AND($M206="雇用", OR($R206="集中", $R206="期間内"),$N206&lt;&gt;"その他"),"担当終了日要追記",_xlfn.XLOOKUP($P206,プルダウン用!$S$3:$S$12,プルダウン用!U$3:U$12,"",0))</f>
        <v/>
      </c>
      <c r="AB206" s="49"/>
      <c r="AC206" s="49"/>
      <c r="AD206" s="7"/>
      <c r="AE206" s="7"/>
      <c r="AF206" s="49"/>
      <c r="AG206" s="49"/>
      <c r="AH206" s="56" t="str">
        <f>_xlfn.XLOOKUP($AG206,プルダウン用!$AC$3:$AC$10,プルダウン用!AD$3:AD$10,"",0)</f>
        <v/>
      </c>
      <c r="AI206" s="56" t="str">
        <f>_xlfn.XLOOKUP($AG206,プルダウン用!$AC$3:$AC$10,プルダウン用!AE$3:AE$10,"",0)</f>
        <v/>
      </c>
      <c r="AJ206" s="57" t="str">
        <f>_xlfn.XLOOKUP($AG206,プルダウン用!$AC$3:$AC$10,プルダウン用!AF$3:AF$10,"",0)</f>
        <v/>
      </c>
      <c r="AK206" s="63"/>
      <c r="AL206" s="53"/>
      <c r="AM206" s="49"/>
      <c r="AN206" s="69" t="str">
        <f>IF($AM206="謝金経費に同じ",_xlfn.XLOOKUP(AG206,プルダウン用!$AQ$3:$AQ$12,プルダウン用!$AR$3:$AR$12,"",0),_xlfn.XLOOKUP($AM206,プルダウン用!$AH$3:$AH$5,プルダウン用!$AI$3:$AI$5,""))</f>
        <v/>
      </c>
      <c r="AO206" s="56" t="str">
        <f>IF($AN206="学内非常勤講師",_xlfn.XLOOKUP($N206,プルダウン用!$AW$3:$AW$7,プルダウン用!AX$3:AX$7,"",0),_xlfn.XLOOKUP($AN206,プルダウン用!$AQ$3:$AQ$12,プルダウン用!AS$3:AS$12,"",0))</f>
        <v/>
      </c>
      <c r="AP206" s="56" t="str">
        <f>IF($AN206="学内非常勤講師",_xlfn.XLOOKUP($N206,プルダウン用!$AW$3:$AW$7,プルダウン用!AY$3:AY$7,"",0),_xlfn.XLOOKUP($AN206,プルダウン用!$AQ$3:$AQ$12,プルダウン用!AT$3:AT$12,"",0))</f>
        <v/>
      </c>
      <c r="AQ206" s="56" t="str">
        <f>IF($AN206="学内非常勤講師",_xlfn.XLOOKUP($N206,プルダウン用!$AW$3:$AW$7,プルダウン用!AZ$3:AZ$7,"",0),_xlfn.XLOOKUP($AN206,プルダウン用!$AQ$3:$AQ$12,プルダウン用!AU$3:AU$12,"",0))</f>
        <v/>
      </c>
      <c r="AR206" s="79"/>
    </row>
    <row r="207" spans="2:44" ht="23.25" customHeight="1" x14ac:dyDescent="0.15">
      <c r="B207" s="54" t="str">
        <f t="shared" si="3"/>
        <v/>
      </c>
      <c r="C207" s="64"/>
      <c r="D207" s="64"/>
      <c r="E207" s="52"/>
      <c r="F207" s="52"/>
      <c r="G207" s="52"/>
      <c r="H207" s="53"/>
      <c r="I207" s="51"/>
      <c r="J207" s="7"/>
      <c r="K207" s="7"/>
      <c r="L207" s="52"/>
      <c r="M207" s="52"/>
      <c r="N207" s="49"/>
      <c r="O207" s="7"/>
      <c r="P207" s="50"/>
      <c r="Q207" s="51"/>
      <c r="R207" s="51"/>
      <c r="S207" s="48"/>
      <c r="T207" s="48"/>
      <c r="U207" s="48"/>
      <c r="V207" s="48"/>
      <c r="W207" s="48"/>
      <c r="X207" s="48"/>
      <c r="Y207" s="54" t="s">
        <v>92</v>
      </c>
      <c r="Z207" s="55" t="str">
        <f>IF(AND($M207="雇用", OR($R207="集中", $R207="期間内"),$N207&lt;&gt;"その他"),"担当開始日要追記",_xlfn.XLOOKUP($P207,プルダウン用!$S$3:$S$12,プルダウン用!T$3:T$12,"",0))</f>
        <v/>
      </c>
      <c r="AA207" s="55" t="str">
        <f>IF(AND($M207="雇用", OR($R207="集中", $R207="期間内"),$N207&lt;&gt;"その他"),"担当終了日要追記",_xlfn.XLOOKUP($P207,プルダウン用!$S$3:$S$12,プルダウン用!U$3:U$12,"",0))</f>
        <v/>
      </c>
      <c r="AB207" s="49"/>
      <c r="AC207" s="49"/>
      <c r="AD207" s="7"/>
      <c r="AE207" s="7"/>
      <c r="AF207" s="49"/>
      <c r="AG207" s="49"/>
      <c r="AH207" s="56" t="str">
        <f>_xlfn.XLOOKUP($AG207,プルダウン用!$AC$3:$AC$10,プルダウン用!AD$3:AD$10,"",0)</f>
        <v/>
      </c>
      <c r="AI207" s="56" t="str">
        <f>_xlfn.XLOOKUP($AG207,プルダウン用!$AC$3:$AC$10,プルダウン用!AE$3:AE$10,"",0)</f>
        <v/>
      </c>
      <c r="AJ207" s="57" t="str">
        <f>_xlfn.XLOOKUP($AG207,プルダウン用!$AC$3:$AC$10,プルダウン用!AF$3:AF$10,"",0)</f>
        <v/>
      </c>
      <c r="AK207" s="63"/>
      <c r="AL207" s="53"/>
      <c r="AM207" s="49"/>
      <c r="AN207" s="69" t="str">
        <f>IF($AM207="謝金経費に同じ",_xlfn.XLOOKUP(AG207,プルダウン用!$AQ$3:$AQ$12,プルダウン用!$AR$3:$AR$12,"",0),_xlfn.XLOOKUP($AM207,プルダウン用!$AH$3:$AH$5,プルダウン用!$AI$3:$AI$5,""))</f>
        <v/>
      </c>
      <c r="AO207" s="56" t="str">
        <f>IF($AN207="学内非常勤講師",_xlfn.XLOOKUP($N207,プルダウン用!$AW$3:$AW$7,プルダウン用!AX$3:AX$7,"",0),_xlfn.XLOOKUP($AN207,プルダウン用!$AQ$3:$AQ$12,プルダウン用!AS$3:AS$12,"",0))</f>
        <v/>
      </c>
      <c r="AP207" s="56" t="str">
        <f>IF($AN207="学内非常勤講師",_xlfn.XLOOKUP($N207,プルダウン用!$AW$3:$AW$7,プルダウン用!AY$3:AY$7,"",0),_xlfn.XLOOKUP($AN207,プルダウン用!$AQ$3:$AQ$12,プルダウン用!AT$3:AT$12,"",0))</f>
        <v/>
      </c>
      <c r="AQ207" s="56" t="str">
        <f>IF($AN207="学内非常勤講師",_xlfn.XLOOKUP($N207,プルダウン用!$AW$3:$AW$7,プルダウン用!AZ$3:AZ$7,"",0),_xlfn.XLOOKUP($AN207,プルダウン用!$AQ$3:$AQ$12,プルダウン用!AU$3:AU$12,"",0))</f>
        <v/>
      </c>
      <c r="AR207" s="79"/>
    </row>
    <row r="208" spans="2:44" ht="23.25" customHeight="1" x14ac:dyDescent="0.15">
      <c r="B208" s="54" t="str">
        <f t="shared" si="3"/>
        <v/>
      </c>
      <c r="C208" s="64"/>
      <c r="D208" s="64"/>
      <c r="E208" s="52"/>
      <c r="F208" s="52"/>
      <c r="G208" s="52"/>
      <c r="H208" s="53"/>
      <c r="I208" s="51"/>
      <c r="J208" s="7"/>
      <c r="K208" s="7"/>
      <c r="L208" s="52"/>
      <c r="M208" s="52"/>
      <c r="N208" s="49"/>
      <c r="O208" s="7"/>
      <c r="P208" s="50"/>
      <c r="Q208" s="51"/>
      <c r="R208" s="51"/>
      <c r="S208" s="48"/>
      <c r="T208" s="48"/>
      <c r="U208" s="48"/>
      <c r="V208" s="48"/>
      <c r="W208" s="48"/>
      <c r="X208" s="48"/>
      <c r="Y208" s="54" t="s">
        <v>92</v>
      </c>
      <c r="Z208" s="55" t="str">
        <f>IF(AND($M208="雇用", OR($R208="集中", $R208="期間内"),$N208&lt;&gt;"その他"),"担当開始日要追記",_xlfn.XLOOKUP($P208,プルダウン用!$S$3:$S$12,プルダウン用!T$3:T$12,"",0))</f>
        <v/>
      </c>
      <c r="AA208" s="55" t="str">
        <f>IF(AND($M208="雇用", OR($R208="集中", $R208="期間内"),$N208&lt;&gt;"その他"),"担当終了日要追記",_xlfn.XLOOKUP($P208,プルダウン用!$S$3:$S$12,プルダウン用!U$3:U$12,"",0))</f>
        <v/>
      </c>
      <c r="AB208" s="49"/>
      <c r="AC208" s="49"/>
      <c r="AD208" s="7"/>
      <c r="AE208" s="7"/>
      <c r="AF208" s="49"/>
      <c r="AG208" s="49"/>
      <c r="AH208" s="56" t="str">
        <f>_xlfn.XLOOKUP($AG208,プルダウン用!$AC$3:$AC$10,プルダウン用!AD$3:AD$10,"",0)</f>
        <v/>
      </c>
      <c r="AI208" s="56" t="str">
        <f>_xlfn.XLOOKUP($AG208,プルダウン用!$AC$3:$AC$10,プルダウン用!AE$3:AE$10,"",0)</f>
        <v/>
      </c>
      <c r="AJ208" s="57" t="str">
        <f>_xlfn.XLOOKUP($AG208,プルダウン用!$AC$3:$AC$10,プルダウン用!AF$3:AF$10,"",0)</f>
        <v/>
      </c>
      <c r="AK208" s="63"/>
      <c r="AL208" s="53"/>
      <c r="AM208" s="49"/>
      <c r="AN208" s="69" t="str">
        <f>IF($AM208="謝金経費に同じ",_xlfn.XLOOKUP(AG208,プルダウン用!$AQ$3:$AQ$12,プルダウン用!$AR$3:$AR$12,"",0),_xlfn.XLOOKUP($AM208,プルダウン用!$AH$3:$AH$5,プルダウン用!$AI$3:$AI$5,""))</f>
        <v/>
      </c>
      <c r="AO208" s="56" t="str">
        <f>IF($AN208="学内非常勤講師",_xlfn.XLOOKUP($N208,プルダウン用!$AW$3:$AW$7,プルダウン用!AX$3:AX$7,"",0),_xlfn.XLOOKUP($AN208,プルダウン用!$AQ$3:$AQ$12,プルダウン用!AS$3:AS$12,"",0))</f>
        <v/>
      </c>
      <c r="AP208" s="56" t="str">
        <f>IF($AN208="学内非常勤講師",_xlfn.XLOOKUP($N208,プルダウン用!$AW$3:$AW$7,プルダウン用!AY$3:AY$7,"",0),_xlfn.XLOOKUP($AN208,プルダウン用!$AQ$3:$AQ$12,プルダウン用!AT$3:AT$12,"",0))</f>
        <v/>
      </c>
      <c r="AQ208" s="56" t="str">
        <f>IF($AN208="学内非常勤講師",_xlfn.XLOOKUP($N208,プルダウン用!$AW$3:$AW$7,プルダウン用!AZ$3:AZ$7,"",0),_xlfn.XLOOKUP($AN208,プルダウン用!$AQ$3:$AQ$12,プルダウン用!AU$3:AU$12,"",0))</f>
        <v/>
      </c>
      <c r="AR208" s="79"/>
    </row>
    <row r="209" spans="2:44" ht="23.25" customHeight="1" x14ac:dyDescent="0.15">
      <c r="B209" s="54" t="str">
        <f t="shared" si="3"/>
        <v/>
      </c>
      <c r="C209" s="64"/>
      <c r="D209" s="64"/>
      <c r="E209" s="52"/>
      <c r="F209" s="52"/>
      <c r="G209" s="52"/>
      <c r="H209" s="53"/>
      <c r="I209" s="51"/>
      <c r="J209" s="7"/>
      <c r="K209" s="7"/>
      <c r="L209" s="52"/>
      <c r="M209" s="52"/>
      <c r="N209" s="49"/>
      <c r="O209" s="7"/>
      <c r="P209" s="50"/>
      <c r="Q209" s="51"/>
      <c r="R209" s="51"/>
      <c r="S209" s="48"/>
      <c r="T209" s="48"/>
      <c r="U209" s="48"/>
      <c r="V209" s="48"/>
      <c r="W209" s="48"/>
      <c r="X209" s="48"/>
      <c r="Y209" s="54" t="s">
        <v>92</v>
      </c>
      <c r="Z209" s="55" t="str">
        <f>IF(AND($M209="雇用", OR($R209="集中", $R209="期間内"),$N209&lt;&gt;"その他"),"担当開始日要追記",_xlfn.XLOOKUP($P209,プルダウン用!$S$3:$S$12,プルダウン用!T$3:T$12,"",0))</f>
        <v/>
      </c>
      <c r="AA209" s="55" t="str">
        <f>IF(AND($M209="雇用", OR($R209="集中", $R209="期間内"),$N209&lt;&gt;"その他"),"担当終了日要追記",_xlfn.XLOOKUP($P209,プルダウン用!$S$3:$S$12,プルダウン用!U$3:U$12,"",0))</f>
        <v/>
      </c>
      <c r="AB209" s="49"/>
      <c r="AC209" s="49"/>
      <c r="AD209" s="7"/>
      <c r="AE209" s="7"/>
      <c r="AF209" s="49"/>
      <c r="AG209" s="49"/>
      <c r="AH209" s="56" t="str">
        <f>_xlfn.XLOOKUP($AG209,プルダウン用!$AC$3:$AC$10,プルダウン用!AD$3:AD$10,"",0)</f>
        <v/>
      </c>
      <c r="AI209" s="56" t="str">
        <f>_xlfn.XLOOKUP($AG209,プルダウン用!$AC$3:$AC$10,プルダウン用!AE$3:AE$10,"",0)</f>
        <v/>
      </c>
      <c r="AJ209" s="57" t="str">
        <f>_xlfn.XLOOKUP($AG209,プルダウン用!$AC$3:$AC$10,プルダウン用!AF$3:AF$10,"",0)</f>
        <v/>
      </c>
      <c r="AK209" s="63"/>
      <c r="AL209" s="53"/>
      <c r="AM209" s="49"/>
      <c r="AN209" s="69" t="str">
        <f>IF($AM209="謝金経費に同じ",_xlfn.XLOOKUP(AG209,プルダウン用!$AQ$3:$AQ$12,プルダウン用!$AR$3:$AR$12,"",0),_xlfn.XLOOKUP($AM209,プルダウン用!$AH$3:$AH$5,プルダウン用!$AI$3:$AI$5,""))</f>
        <v/>
      </c>
      <c r="AO209" s="56" t="str">
        <f>IF($AN209="学内非常勤講師",_xlfn.XLOOKUP($N209,プルダウン用!$AW$3:$AW$7,プルダウン用!AX$3:AX$7,"",0),_xlfn.XLOOKUP($AN209,プルダウン用!$AQ$3:$AQ$12,プルダウン用!AS$3:AS$12,"",0))</f>
        <v/>
      </c>
      <c r="AP209" s="56" t="str">
        <f>IF($AN209="学内非常勤講師",_xlfn.XLOOKUP($N209,プルダウン用!$AW$3:$AW$7,プルダウン用!AY$3:AY$7,"",0),_xlfn.XLOOKUP($AN209,プルダウン用!$AQ$3:$AQ$12,プルダウン用!AT$3:AT$12,"",0))</f>
        <v/>
      </c>
      <c r="AQ209" s="56" t="str">
        <f>IF($AN209="学内非常勤講師",_xlfn.XLOOKUP($N209,プルダウン用!$AW$3:$AW$7,プルダウン用!AZ$3:AZ$7,"",0),_xlfn.XLOOKUP($AN209,プルダウン用!$AQ$3:$AQ$12,プルダウン用!AU$3:AU$12,"",0))</f>
        <v/>
      </c>
      <c r="AR209" s="79"/>
    </row>
    <row r="210" spans="2:44" ht="23.25" customHeight="1" x14ac:dyDescent="0.15">
      <c r="B210" s="54" t="str">
        <f t="shared" si="3"/>
        <v/>
      </c>
      <c r="C210" s="64"/>
      <c r="D210" s="64"/>
      <c r="E210" s="52"/>
      <c r="F210" s="52"/>
      <c r="G210" s="52"/>
      <c r="H210" s="53"/>
      <c r="I210" s="51"/>
      <c r="J210" s="7"/>
      <c r="K210" s="7"/>
      <c r="L210" s="52"/>
      <c r="M210" s="52"/>
      <c r="N210" s="49"/>
      <c r="O210" s="7"/>
      <c r="P210" s="50"/>
      <c r="Q210" s="51"/>
      <c r="R210" s="51"/>
      <c r="S210" s="48"/>
      <c r="T210" s="48"/>
      <c r="U210" s="48"/>
      <c r="V210" s="48"/>
      <c r="W210" s="48"/>
      <c r="X210" s="48"/>
      <c r="Y210" s="54" t="s">
        <v>92</v>
      </c>
      <c r="Z210" s="55" t="str">
        <f>IF(AND($M210="雇用", OR($R210="集中", $R210="期間内"),$N210&lt;&gt;"その他"),"担当開始日要追記",_xlfn.XLOOKUP($P210,プルダウン用!$S$3:$S$12,プルダウン用!T$3:T$12,"",0))</f>
        <v/>
      </c>
      <c r="AA210" s="55" t="str">
        <f>IF(AND($M210="雇用", OR($R210="集中", $R210="期間内"),$N210&lt;&gt;"その他"),"担当終了日要追記",_xlfn.XLOOKUP($P210,プルダウン用!$S$3:$S$12,プルダウン用!U$3:U$12,"",0))</f>
        <v/>
      </c>
      <c r="AB210" s="49"/>
      <c r="AC210" s="49"/>
      <c r="AD210" s="7"/>
      <c r="AE210" s="7"/>
      <c r="AF210" s="49"/>
      <c r="AG210" s="49"/>
      <c r="AH210" s="56" t="str">
        <f>_xlfn.XLOOKUP($AG210,プルダウン用!$AC$3:$AC$10,プルダウン用!AD$3:AD$10,"",0)</f>
        <v/>
      </c>
      <c r="AI210" s="56" t="str">
        <f>_xlfn.XLOOKUP($AG210,プルダウン用!$AC$3:$AC$10,プルダウン用!AE$3:AE$10,"",0)</f>
        <v/>
      </c>
      <c r="AJ210" s="57" t="str">
        <f>_xlfn.XLOOKUP($AG210,プルダウン用!$AC$3:$AC$10,プルダウン用!AF$3:AF$10,"",0)</f>
        <v/>
      </c>
      <c r="AK210" s="63"/>
      <c r="AL210" s="53"/>
      <c r="AM210" s="49"/>
      <c r="AN210" s="69" t="str">
        <f>IF($AM210="謝金経費に同じ",_xlfn.XLOOKUP(AG210,プルダウン用!$AQ$3:$AQ$12,プルダウン用!$AR$3:$AR$12,"",0),_xlfn.XLOOKUP($AM210,プルダウン用!$AH$3:$AH$5,プルダウン用!$AI$3:$AI$5,""))</f>
        <v/>
      </c>
      <c r="AO210" s="56" t="str">
        <f>IF($AN210="学内非常勤講師",_xlfn.XLOOKUP($N210,プルダウン用!$AW$3:$AW$7,プルダウン用!AX$3:AX$7,"",0),_xlfn.XLOOKUP($AN210,プルダウン用!$AQ$3:$AQ$12,プルダウン用!AS$3:AS$12,"",0))</f>
        <v/>
      </c>
      <c r="AP210" s="56" t="str">
        <f>IF($AN210="学内非常勤講師",_xlfn.XLOOKUP($N210,プルダウン用!$AW$3:$AW$7,プルダウン用!AY$3:AY$7,"",0),_xlfn.XLOOKUP($AN210,プルダウン用!$AQ$3:$AQ$12,プルダウン用!AT$3:AT$12,"",0))</f>
        <v/>
      </c>
      <c r="AQ210" s="56" t="str">
        <f>IF($AN210="学内非常勤講師",_xlfn.XLOOKUP($N210,プルダウン用!$AW$3:$AW$7,プルダウン用!AZ$3:AZ$7,"",0),_xlfn.XLOOKUP($AN210,プルダウン用!$AQ$3:$AQ$12,プルダウン用!AU$3:AU$12,"",0))</f>
        <v/>
      </c>
      <c r="AR210" s="79"/>
    </row>
    <row r="211" spans="2:44" ht="23.25" customHeight="1" x14ac:dyDescent="0.15">
      <c r="B211" s="54" t="str">
        <f t="shared" si="3"/>
        <v/>
      </c>
      <c r="C211" s="64"/>
      <c r="D211" s="64"/>
      <c r="E211" s="52"/>
      <c r="F211" s="52"/>
      <c r="G211" s="52"/>
      <c r="H211" s="53"/>
      <c r="I211" s="51"/>
      <c r="J211" s="7"/>
      <c r="K211" s="7"/>
      <c r="L211" s="52"/>
      <c r="M211" s="52"/>
      <c r="N211" s="49"/>
      <c r="O211" s="7"/>
      <c r="P211" s="50"/>
      <c r="Q211" s="51"/>
      <c r="R211" s="51"/>
      <c r="S211" s="48"/>
      <c r="T211" s="48"/>
      <c r="U211" s="48"/>
      <c r="V211" s="48"/>
      <c r="W211" s="48"/>
      <c r="X211" s="48"/>
      <c r="Y211" s="54" t="s">
        <v>92</v>
      </c>
      <c r="Z211" s="55" t="str">
        <f>IF(AND($M211="雇用", OR($R211="集中", $R211="期間内"),$N211&lt;&gt;"その他"),"担当開始日要追記",_xlfn.XLOOKUP($P211,プルダウン用!$S$3:$S$12,プルダウン用!T$3:T$12,"",0))</f>
        <v/>
      </c>
      <c r="AA211" s="55" t="str">
        <f>IF(AND($M211="雇用", OR($R211="集中", $R211="期間内"),$N211&lt;&gt;"その他"),"担当終了日要追記",_xlfn.XLOOKUP($P211,プルダウン用!$S$3:$S$12,プルダウン用!U$3:U$12,"",0))</f>
        <v/>
      </c>
      <c r="AB211" s="49"/>
      <c r="AC211" s="49"/>
      <c r="AD211" s="7"/>
      <c r="AE211" s="7"/>
      <c r="AF211" s="49"/>
      <c r="AG211" s="49"/>
      <c r="AH211" s="56" t="str">
        <f>_xlfn.XLOOKUP($AG211,プルダウン用!$AC$3:$AC$10,プルダウン用!AD$3:AD$10,"",0)</f>
        <v/>
      </c>
      <c r="AI211" s="56" t="str">
        <f>_xlfn.XLOOKUP($AG211,プルダウン用!$AC$3:$AC$10,プルダウン用!AE$3:AE$10,"",0)</f>
        <v/>
      </c>
      <c r="AJ211" s="57" t="str">
        <f>_xlfn.XLOOKUP($AG211,プルダウン用!$AC$3:$AC$10,プルダウン用!AF$3:AF$10,"",0)</f>
        <v/>
      </c>
      <c r="AK211" s="63"/>
      <c r="AL211" s="53"/>
      <c r="AM211" s="49"/>
      <c r="AN211" s="69" t="str">
        <f>IF($AM211="謝金経費に同じ",_xlfn.XLOOKUP(AG211,プルダウン用!$AQ$3:$AQ$12,プルダウン用!$AR$3:$AR$12,"",0),_xlfn.XLOOKUP($AM211,プルダウン用!$AH$3:$AH$5,プルダウン用!$AI$3:$AI$5,""))</f>
        <v/>
      </c>
      <c r="AO211" s="56" t="str">
        <f>IF($AN211="学内非常勤講師",_xlfn.XLOOKUP($N211,プルダウン用!$AW$3:$AW$7,プルダウン用!AX$3:AX$7,"",0),_xlfn.XLOOKUP($AN211,プルダウン用!$AQ$3:$AQ$12,プルダウン用!AS$3:AS$12,"",0))</f>
        <v/>
      </c>
      <c r="AP211" s="56" t="str">
        <f>IF($AN211="学内非常勤講師",_xlfn.XLOOKUP($N211,プルダウン用!$AW$3:$AW$7,プルダウン用!AY$3:AY$7,"",0),_xlfn.XLOOKUP($AN211,プルダウン用!$AQ$3:$AQ$12,プルダウン用!AT$3:AT$12,"",0))</f>
        <v/>
      </c>
      <c r="AQ211" s="56" t="str">
        <f>IF($AN211="学内非常勤講師",_xlfn.XLOOKUP($N211,プルダウン用!$AW$3:$AW$7,プルダウン用!AZ$3:AZ$7,"",0),_xlfn.XLOOKUP($AN211,プルダウン用!$AQ$3:$AQ$12,プルダウン用!AU$3:AU$12,"",0))</f>
        <v/>
      </c>
      <c r="AR211" s="79"/>
    </row>
    <row r="212" spans="2:44" ht="23.25" customHeight="1" x14ac:dyDescent="0.15">
      <c r="B212" s="54" t="str">
        <f t="shared" si="3"/>
        <v/>
      </c>
      <c r="C212" s="64"/>
      <c r="D212" s="64"/>
      <c r="E212" s="52"/>
      <c r="F212" s="52"/>
      <c r="G212" s="52"/>
      <c r="H212" s="53"/>
      <c r="I212" s="51"/>
      <c r="J212" s="7"/>
      <c r="K212" s="7"/>
      <c r="L212" s="52"/>
      <c r="M212" s="52"/>
      <c r="N212" s="49"/>
      <c r="O212" s="7"/>
      <c r="P212" s="50"/>
      <c r="Q212" s="51"/>
      <c r="R212" s="51"/>
      <c r="S212" s="48"/>
      <c r="T212" s="48"/>
      <c r="U212" s="48"/>
      <c r="V212" s="48"/>
      <c r="W212" s="48"/>
      <c r="X212" s="48"/>
      <c r="Y212" s="54" t="s">
        <v>92</v>
      </c>
      <c r="Z212" s="55" t="str">
        <f>IF(AND($M212="雇用", OR($R212="集中", $R212="期間内"),$N212&lt;&gt;"その他"),"担当開始日要追記",_xlfn.XLOOKUP($P212,プルダウン用!$S$3:$S$12,プルダウン用!T$3:T$12,"",0))</f>
        <v/>
      </c>
      <c r="AA212" s="55" t="str">
        <f>IF(AND($M212="雇用", OR($R212="集中", $R212="期間内"),$N212&lt;&gt;"その他"),"担当終了日要追記",_xlfn.XLOOKUP($P212,プルダウン用!$S$3:$S$12,プルダウン用!U$3:U$12,"",0))</f>
        <v/>
      </c>
      <c r="AB212" s="49"/>
      <c r="AC212" s="49"/>
      <c r="AD212" s="7"/>
      <c r="AE212" s="7"/>
      <c r="AF212" s="49"/>
      <c r="AG212" s="49"/>
      <c r="AH212" s="56" t="str">
        <f>_xlfn.XLOOKUP($AG212,プルダウン用!$AC$3:$AC$10,プルダウン用!AD$3:AD$10,"",0)</f>
        <v/>
      </c>
      <c r="AI212" s="56" t="str">
        <f>_xlfn.XLOOKUP($AG212,プルダウン用!$AC$3:$AC$10,プルダウン用!AE$3:AE$10,"",0)</f>
        <v/>
      </c>
      <c r="AJ212" s="57" t="str">
        <f>_xlfn.XLOOKUP($AG212,プルダウン用!$AC$3:$AC$10,プルダウン用!AF$3:AF$10,"",0)</f>
        <v/>
      </c>
      <c r="AK212" s="63"/>
      <c r="AL212" s="53"/>
      <c r="AM212" s="49"/>
      <c r="AN212" s="69" t="str">
        <f>IF($AM212="謝金経費に同じ",_xlfn.XLOOKUP(AG212,プルダウン用!$AQ$3:$AQ$12,プルダウン用!$AR$3:$AR$12,"",0),_xlfn.XLOOKUP($AM212,プルダウン用!$AH$3:$AH$5,プルダウン用!$AI$3:$AI$5,""))</f>
        <v/>
      </c>
      <c r="AO212" s="56" t="str">
        <f>IF($AN212="学内非常勤講師",_xlfn.XLOOKUP($N212,プルダウン用!$AW$3:$AW$7,プルダウン用!AX$3:AX$7,"",0),_xlfn.XLOOKUP($AN212,プルダウン用!$AQ$3:$AQ$12,プルダウン用!AS$3:AS$12,"",0))</f>
        <v/>
      </c>
      <c r="AP212" s="56" t="str">
        <f>IF($AN212="学内非常勤講師",_xlfn.XLOOKUP($N212,プルダウン用!$AW$3:$AW$7,プルダウン用!AY$3:AY$7,"",0),_xlfn.XLOOKUP($AN212,プルダウン用!$AQ$3:$AQ$12,プルダウン用!AT$3:AT$12,"",0))</f>
        <v/>
      </c>
      <c r="AQ212" s="56" t="str">
        <f>IF($AN212="学内非常勤講師",_xlfn.XLOOKUP($N212,プルダウン用!$AW$3:$AW$7,プルダウン用!AZ$3:AZ$7,"",0),_xlfn.XLOOKUP($AN212,プルダウン用!$AQ$3:$AQ$12,プルダウン用!AU$3:AU$12,"",0))</f>
        <v/>
      </c>
      <c r="AR212" s="79"/>
    </row>
    <row r="213" spans="2:44" ht="23.25" customHeight="1" x14ac:dyDescent="0.15">
      <c r="B213" s="54" t="str">
        <f t="shared" si="3"/>
        <v/>
      </c>
      <c r="C213" s="64"/>
      <c r="D213" s="64"/>
      <c r="E213" s="52"/>
      <c r="F213" s="52"/>
      <c r="G213" s="52"/>
      <c r="H213" s="53"/>
      <c r="I213" s="51"/>
      <c r="J213" s="7"/>
      <c r="K213" s="7"/>
      <c r="L213" s="52"/>
      <c r="M213" s="52"/>
      <c r="N213" s="49"/>
      <c r="O213" s="7"/>
      <c r="P213" s="50"/>
      <c r="Q213" s="51"/>
      <c r="R213" s="51"/>
      <c r="S213" s="48"/>
      <c r="T213" s="48"/>
      <c r="U213" s="48"/>
      <c r="V213" s="48"/>
      <c r="W213" s="48"/>
      <c r="X213" s="48"/>
      <c r="Y213" s="54" t="s">
        <v>92</v>
      </c>
      <c r="Z213" s="55" t="str">
        <f>IF(AND($M213="雇用", OR($R213="集中", $R213="期間内"),$N213&lt;&gt;"その他"),"担当開始日要追記",_xlfn.XLOOKUP($P213,プルダウン用!$S$3:$S$12,プルダウン用!T$3:T$12,"",0))</f>
        <v/>
      </c>
      <c r="AA213" s="55" t="str">
        <f>IF(AND($M213="雇用", OR($R213="集中", $R213="期間内"),$N213&lt;&gt;"その他"),"担当終了日要追記",_xlfn.XLOOKUP($P213,プルダウン用!$S$3:$S$12,プルダウン用!U$3:U$12,"",0))</f>
        <v/>
      </c>
      <c r="AB213" s="49"/>
      <c r="AC213" s="49"/>
      <c r="AD213" s="7"/>
      <c r="AE213" s="7"/>
      <c r="AF213" s="49"/>
      <c r="AG213" s="49"/>
      <c r="AH213" s="56" t="str">
        <f>_xlfn.XLOOKUP($AG213,プルダウン用!$AC$3:$AC$10,プルダウン用!AD$3:AD$10,"",0)</f>
        <v/>
      </c>
      <c r="AI213" s="56" t="str">
        <f>_xlfn.XLOOKUP($AG213,プルダウン用!$AC$3:$AC$10,プルダウン用!AE$3:AE$10,"",0)</f>
        <v/>
      </c>
      <c r="AJ213" s="57" t="str">
        <f>_xlfn.XLOOKUP($AG213,プルダウン用!$AC$3:$AC$10,プルダウン用!AF$3:AF$10,"",0)</f>
        <v/>
      </c>
      <c r="AK213" s="63"/>
      <c r="AL213" s="53"/>
      <c r="AM213" s="49"/>
      <c r="AN213" s="69" t="str">
        <f>IF($AM213="謝金経費に同じ",_xlfn.XLOOKUP(AG213,プルダウン用!$AQ$3:$AQ$12,プルダウン用!$AR$3:$AR$12,"",0),_xlfn.XLOOKUP($AM213,プルダウン用!$AH$3:$AH$5,プルダウン用!$AI$3:$AI$5,""))</f>
        <v/>
      </c>
      <c r="AO213" s="56" t="str">
        <f>IF($AN213="学内非常勤講師",_xlfn.XLOOKUP($N213,プルダウン用!$AW$3:$AW$7,プルダウン用!AX$3:AX$7,"",0),_xlfn.XLOOKUP($AN213,プルダウン用!$AQ$3:$AQ$12,プルダウン用!AS$3:AS$12,"",0))</f>
        <v/>
      </c>
      <c r="AP213" s="56" t="str">
        <f>IF($AN213="学内非常勤講師",_xlfn.XLOOKUP($N213,プルダウン用!$AW$3:$AW$7,プルダウン用!AY$3:AY$7,"",0),_xlfn.XLOOKUP($AN213,プルダウン用!$AQ$3:$AQ$12,プルダウン用!AT$3:AT$12,"",0))</f>
        <v/>
      </c>
      <c r="AQ213" s="56" t="str">
        <f>IF($AN213="学内非常勤講師",_xlfn.XLOOKUP($N213,プルダウン用!$AW$3:$AW$7,プルダウン用!AZ$3:AZ$7,"",0),_xlfn.XLOOKUP($AN213,プルダウン用!$AQ$3:$AQ$12,プルダウン用!AU$3:AU$12,"",0))</f>
        <v/>
      </c>
      <c r="AR213" s="79"/>
    </row>
    <row r="214" spans="2:44" ht="23.25" customHeight="1" x14ac:dyDescent="0.15">
      <c r="B214" s="54" t="str">
        <f t="shared" si="3"/>
        <v/>
      </c>
      <c r="C214" s="64"/>
      <c r="D214" s="64"/>
      <c r="E214" s="52"/>
      <c r="F214" s="52"/>
      <c r="G214" s="52"/>
      <c r="H214" s="53"/>
      <c r="I214" s="51"/>
      <c r="J214" s="7"/>
      <c r="K214" s="7"/>
      <c r="L214" s="52"/>
      <c r="M214" s="52"/>
      <c r="N214" s="49"/>
      <c r="O214" s="7"/>
      <c r="P214" s="50"/>
      <c r="Q214" s="51"/>
      <c r="R214" s="51"/>
      <c r="S214" s="48"/>
      <c r="T214" s="48"/>
      <c r="U214" s="48"/>
      <c r="V214" s="48"/>
      <c r="W214" s="48"/>
      <c r="X214" s="48"/>
      <c r="Y214" s="54" t="s">
        <v>92</v>
      </c>
      <c r="Z214" s="55" t="str">
        <f>IF(AND($M214="雇用", OR($R214="集中", $R214="期間内"),$N214&lt;&gt;"その他"),"担当開始日要追記",_xlfn.XLOOKUP($P214,プルダウン用!$S$3:$S$12,プルダウン用!T$3:T$12,"",0))</f>
        <v/>
      </c>
      <c r="AA214" s="55" t="str">
        <f>IF(AND($M214="雇用", OR($R214="集中", $R214="期間内"),$N214&lt;&gt;"その他"),"担当終了日要追記",_xlfn.XLOOKUP($P214,プルダウン用!$S$3:$S$12,プルダウン用!U$3:U$12,"",0))</f>
        <v/>
      </c>
      <c r="AB214" s="49"/>
      <c r="AC214" s="49"/>
      <c r="AD214" s="7"/>
      <c r="AE214" s="7"/>
      <c r="AF214" s="49"/>
      <c r="AG214" s="49"/>
      <c r="AH214" s="56" t="str">
        <f>_xlfn.XLOOKUP($AG214,プルダウン用!$AC$3:$AC$10,プルダウン用!AD$3:AD$10,"",0)</f>
        <v/>
      </c>
      <c r="AI214" s="56" t="str">
        <f>_xlfn.XLOOKUP($AG214,プルダウン用!$AC$3:$AC$10,プルダウン用!AE$3:AE$10,"",0)</f>
        <v/>
      </c>
      <c r="AJ214" s="57" t="str">
        <f>_xlfn.XLOOKUP($AG214,プルダウン用!$AC$3:$AC$10,プルダウン用!AF$3:AF$10,"",0)</f>
        <v/>
      </c>
      <c r="AK214" s="63"/>
      <c r="AL214" s="53"/>
      <c r="AM214" s="49"/>
      <c r="AN214" s="69" t="str">
        <f>IF($AM214="謝金経費に同じ",_xlfn.XLOOKUP(AG214,プルダウン用!$AQ$3:$AQ$12,プルダウン用!$AR$3:$AR$12,"",0),_xlfn.XLOOKUP($AM214,プルダウン用!$AH$3:$AH$5,プルダウン用!$AI$3:$AI$5,""))</f>
        <v/>
      </c>
      <c r="AO214" s="56" t="str">
        <f>IF($AN214="学内非常勤講師",_xlfn.XLOOKUP($N214,プルダウン用!$AW$3:$AW$7,プルダウン用!AX$3:AX$7,"",0),_xlfn.XLOOKUP($AN214,プルダウン用!$AQ$3:$AQ$12,プルダウン用!AS$3:AS$12,"",0))</f>
        <v/>
      </c>
      <c r="AP214" s="56" t="str">
        <f>IF($AN214="学内非常勤講師",_xlfn.XLOOKUP($N214,プルダウン用!$AW$3:$AW$7,プルダウン用!AY$3:AY$7,"",0),_xlfn.XLOOKUP($AN214,プルダウン用!$AQ$3:$AQ$12,プルダウン用!AT$3:AT$12,"",0))</f>
        <v/>
      </c>
      <c r="AQ214" s="56" t="str">
        <f>IF($AN214="学内非常勤講師",_xlfn.XLOOKUP($N214,プルダウン用!$AW$3:$AW$7,プルダウン用!AZ$3:AZ$7,"",0),_xlfn.XLOOKUP($AN214,プルダウン用!$AQ$3:$AQ$12,プルダウン用!AU$3:AU$12,"",0))</f>
        <v/>
      </c>
      <c r="AR214" s="79"/>
    </row>
    <row r="215" spans="2:44" ht="23.25" customHeight="1" x14ac:dyDescent="0.15">
      <c r="B215" s="54" t="str">
        <f t="shared" si="3"/>
        <v/>
      </c>
      <c r="C215" s="64"/>
      <c r="D215" s="64"/>
      <c r="E215" s="52"/>
      <c r="F215" s="52"/>
      <c r="G215" s="52"/>
      <c r="H215" s="53"/>
      <c r="I215" s="51"/>
      <c r="J215" s="7"/>
      <c r="K215" s="7"/>
      <c r="L215" s="52"/>
      <c r="M215" s="52"/>
      <c r="N215" s="49"/>
      <c r="O215" s="7"/>
      <c r="P215" s="50"/>
      <c r="Q215" s="51"/>
      <c r="R215" s="51"/>
      <c r="S215" s="48"/>
      <c r="T215" s="48"/>
      <c r="U215" s="48"/>
      <c r="V215" s="48"/>
      <c r="W215" s="48"/>
      <c r="X215" s="48"/>
      <c r="Y215" s="54" t="s">
        <v>92</v>
      </c>
      <c r="Z215" s="55" t="str">
        <f>IF(AND($M215="雇用", OR($R215="集中", $R215="期間内"),$N215&lt;&gt;"その他"),"担当開始日要追記",_xlfn.XLOOKUP($P215,プルダウン用!$S$3:$S$12,プルダウン用!T$3:T$12,"",0))</f>
        <v/>
      </c>
      <c r="AA215" s="55" t="str">
        <f>IF(AND($M215="雇用", OR($R215="集中", $R215="期間内"),$N215&lt;&gt;"その他"),"担当終了日要追記",_xlfn.XLOOKUP($P215,プルダウン用!$S$3:$S$12,プルダウン用!U$3:U$12,"",0))</f>
        <v/>
      </c>
      <c r="AB215" s="49"/>
      <c r="AC215" s="49"/>
      <c r="AD215" s="7"/>
      <c r="AE215" s="7"/>
      <c r="AF215" s="49"/>
      <c r="AG215" s="49"/>
      <c r="AH215" s="56" t="str">
        <f>_xlfn.XLOOKUP($AG215,プルダウン用!$AC$3:$AC$10,プルダウン用!AD$3:AD$10,"",0)</f>
        <v/>
      </c>
      <c r="AI215" s="56" t="str">
        <f>_xlfn.XLOOKUP($AG215,プルダウン用!$AC$3:$AC$10,プルダウン用!AE$3:AE$10,"",0)</f>
        <v/>
      </c>
      <c r="AJ215" s="57" t="str">
        <f>_xlfn.XLOOKUP($AG215,プルダウン用!$AC$3:$AC$10,プルダウン用!AF$3:AF$10,"",0)</f>
        <v/>
      </c>
      <c r="AK215" s="63"/>
      <c r="AL215" s="53"/>
      <c r="AM215" s="49"/>
      <c r="AN215" s="69" t="str">
        <f>IF($AM215="謝金経費に同じ",_xlfn.XLOOKUP(AG215,プルダウン用!$AQ$3:$AQ$12,プルダウン用!$AR$3:$AR$12,"",0),_xlfn.XLOOKUP($AM215,プルダウン用!$AH$3:$AH$5,プルダウン用!$AI$3:$AI$5,""))</f>
        <v/>
      </c>
      <c r="AO215" s="56" t="str">
        <f>IF($AN215="学内非常勤講師",_xlfn.XLOOKUP($N215,プルダウン用!$AW$3:$AW$7,プルダウン用!AX$3:AX$7,"",0),_xlfn.XLOOKUP($AN215,プルダウン用!$AQ$3:$AQ$12,プルダウン用!AS$3:AS$12,"",0))</f>
        <v/>
      </c>
      <c r="AP215" s="56" t="str">
        <f>IF($AN215="学内非常勤講師",_xlfn.XLOOKUP($N215,プルダウン用!$AW$3:$AW$7,プルダウン用!AY$3:AY$7,"",0),_xlfn.XLOOKUP($AN215,プルダウン用!$AQ$3:$AQ$12,プルダウン用!AT$3:AT$12,"",0))</f>
        <v/>
      </c>
      <c r="AQ215" s="56" t="str">
        <f>IF($AN215="学内非常勤講師",_xlfn.XLOOKUP($N215,プルダウン用!$AW$3:$AW$7,プルダウン用!AZ$3:AZ$7,"",0),_xlfn.XLOOKUP($AN215,プルダウン用!$AQ$3:$AQ$12,プルダウン用!AU$3:AU$12,"",0))</f>
        <v/>
      </c>
      <c r="AR215" s="79"/>
    </row>
    <row r="216" spans="2:44" ht="23.25" customHeight="1" x14ac:dyDescent="0.15">
      <c r="B216" s="54" t="str">
        <f t="shared" si="3"/>
        <v/>
      </c>
      <c r="C216" s="64"/>
      <c r="D216" s="64"/>
      <c r="E216" s="52"/>
      <c r="F216" s="52"/>
      <c r="G216" s="52"/>
      <c r="H216" s="53"/>
      <c r="I216" s="51"/>
      <c r="J216" s="7"/>
      <c r="K216" s="7"/>
      <c r="L216" s="52"/>
      <c r="M216" s="52"/>
      <c r="N216" s="49"/>
      <c r="O216" s="7"/>
      <c r="P216" s="50"/>
      <c r="Q216" s="51"/>
      <c r="R216" s="51"/>
      <c r="S216" s="48"/>
      <c r="T216" s="48"/>
      <c r="U216" s="48"/>
      <c r="V216" s="48"/>
      <c r="W216" s="48"/>
      <c r="X216" s="48"/>
      <c r="Y216" s="54" t="s">
        <v>92</v>
      </c>
      <c r="Z216" s="55" t="str">
        <f>IF(AND($M216="雇用", OR($R216="集中", $R216="期間内"),$N216&lt;&gt;"その他"),"担当開始日要追記",_xlfn.XLOOKUP($P216,プルダウン用!$S$3:$S$12,プルダウン用!T$3:T$12,"",0))</f>
        <v/>
      </c>
      <c r="AA216" s="55" t="str">
        <f>IF(AND($M216="雇用", OR($R216="集中", $R216="期間内"),$N216&lt;&gt;"その他"),"担当終了日要追記",_xlfn.XLOOKUP($P216,プルダウン用!$S$3:$S$12,プルダウン用!U$3:U$12,"",0))</f>
        <v/>
      </c>
      <c r="AB216" s="49"/>
      <c r="AC216" s="49"/>
      <c r="AD216" s="7"/>
      <c r="AE216" s="7"/>
      <c r="AF216" s="49"/>
      <c r="AG216" s="49"/>
      <c r="AH216" s="56" t="str">
        <f>_xlfn.XLOOKUP($AG216,プルダウン用!$AC$3:$AC$10,プルダウン用!AD$3:AD$10,"",0)</f>
        <v/>
      </c>
      <c r="AI216" s="56" t="str">
        <f>_xlfn.XLOOKUP($AG216,プルダウン用!$AC$3:$AC$10,プルダウン用!AE$3:AE$10,"",0)</f>
        <v/>
      </c>
      <c r="AJ216" s="57" t="str">
        <f>_xlfn.XLOOKUP($AG216,プルダウン用!$AC$3:$AC$10,プルダウン用!AF$3:AF$10,"",0)</f>
        <v/>
      </c>
      <c r="AK216" s="63"/>
      <c r="AL216" s="53"/>
      <c r="AM216" s="49"/>
      <c r="AN216" s="69" t="str">
        <f>IF($AM216="謝金経費に同じ",_xlfn.XLOOKUP(AG216,プルダウン用!$AQ$3:$AQ$12,プルダウン用!$AR$3:$AR$12,"",0),_xlfn.XLOOKUP($AM216,プルダウン用!$AH$3:$AH$5,プルダウン用!$AI$3:$AI$5,""))</f>
        <v/>
      </c>
      <c r="AO216" s="56" t="str">
        <f>IF($AN216="学内非常勤講師",_xlfn.XLOOKUP($N216,プルダウン用!$AW$3:$AW$7,プルダウン用!AX$3:AX$7,"",0),_xlfn.XLOOKUP($AN216,プルダウン用!$AQ$3:$AQ$12,プルダウン用!AS$3:AS$12,"",0))</f>
        <v/>
      </c>
      <c r="AP216" s="56" t="str">
        <f>IF($AN216="学内非常勤講師",_xlfn.XLOOKUP($N216,プルダウン用!$AW$3:$AW$7,プルダウン用!AY$3:AY$7,"",0),_xlfn.XLOOKUP($AN216,プルダウン用!$AQ$3:$AQ$12,プルダウン用!AT$3:AT$12,"",0))</f>
        <v/>
      </c>
      <c r="AQ216" s="56" t="str">
        <f>IF($AN216="学内非常勤講師",_xlfn.XLOOKUP($N216,プルダウン用!$AW$3:$AW$7,プルダウン用!AZ$3:AZ$7,"",0),_xlfn.XLOOKUP($AN216,プルダウン用!$AQ$3:$AQ$12,プルダウン用!AU$3:AU$12,"",0))</f>
        <v/>
      </c>
      <c r="AR216" s="79"/>
    </row>
    <row r="217" spans="2:44" ht="23.25" customHeight="1" x14ac:dyDescent="0.15">
      <c r="B217" s="54" t="str">
        <f t="shared" si="3"/>
        <v/>
      </c>
      <c r="C217" s="64"/>
      <c r="D217" s="64"/>
      <c r="E217" s="52"/>
      <c r="F217" s="52"/>
      <c r="G217" s="52"/>
      <c r="H217" s="53"/>
      <c r="I217" s="51"/>
      <c r="J217" s="7"/>
      <c r="K217" s="7"/>
      <c r="L217" s="52"/>
      <c r="M217" s="52"/>
      <c r="N217" s="49"/>
      <c r="O217" s="7"/>
      <c r="P217" s="50"/>
      <c r="Q217" s="51"/>
      <c r="R217" s="51"/>
      <c r="S217" s="48"/>
      <c r="T217" s="48"/>
      <c r="U217" s="48"/>
      <c r="V217" s="48"/>
      <c r="W217" s="48"/>
      <c r="X217" s="48"/>
      <c r="Y217" s="54" t="s">
        <v>92</v>
      </c>
      <c r="Z217" s="55" t="str">
        <f>IF(AND($M217="雇用", OR($R217="集中", $R217="期間内"),$N217&lt;&gt;"その他"),"担当開始日要追記",_xlfn.XLOOKUP($P217,プルダウン用!$S$3:$S$12,プルダウン用!T$3:T$12,"",0))</f>
        <v/>
      </c>
      <c r="AA217" s="55" t="str">
        <f>IF(AND($M217="雇用", OR($R217="集中", $R217="期間内"),$N217&lt;&gt;"その他"),"担当終了日要追記",_xlfn.XLOOKUP($P217,プルダウン用!$S$3:$S$12,プルダウン用!U$3:U$12,"",0))</f>
        <v/>
      </c>
      <c r="AB217" s="49"/>
      <c r="AC217" s="49"/>
      <c r="AD217" s="7"/>
      <c r="AE217" s="7"/>
      <c r="AF217" s="49"/>
      <c r="AG217" s="49"/>
      <c r="AH217" s="56" t="str">
        <f>_xlfn.XLOOKUP($AG217,プルダウン用!$AC$3:$AC$10,プルダウン用!AD$3:AD$10,"",0)</f>
        <v/>
      </c>
      <c r="AI217" s="56" t="str">
        <f>_xlfn.XLOOKUP($AG217,プルダウン用!$AC$3:$AC$10,プルダウン用!AE$3:AE$10,"",0)</f>
        <v/>
      </c>
      <c r="AJ217" s="57" t="str">
        <f>_xlfn.XLOOKUP($AG217,プルダウン用!$AC$3:$AC$10,プルダウン用!AF$3:AF$10,"",0)</f>
        <v/>
      </c>
      <c r="AK217" s="63"/>
      <c r="AL217" s="53"/>
      <c r="AM217" s="49"/>
      <c r="AN217" s="69" t="str">
        <f>IF($AM217="謝金経費に同じ",_xlfn.XLOOKUP(AG217,プルダウン用!$AQ$3:$AQ$12,プルダウン用!$AR$3:$AR$12,"",0),_xlfn.XLOOKUP($AM217,プルダウン用!$AH$3:$AH$5,プルダウン用!$AI$3:$AI$5,""))</f>
        <v/>
      </c>
      <c r="AO217" s="56" t="str">
        <f>IF($AN217="学内非常勤講師",_xlfn.XLOOKUP($N217,プルダウン用!$AW$3:$AW$7,プルダウン用!AX$3:AX$7,"",0),_xlfn.XLOOKUP($AN217,プルダウン用!$AQ$3:$AQ$12,プルダウン用!AS$3:AS$12,"",0))</f>
        <v/>
      </c>
      <c r="AP217" s="56" t="str">
        <f>IF($AN217="学内非常勤講師",_xlfn.XLOOKUP($N217,プルダウン用!$AW$3:$AW$7,プルダウン用!AY$3:AY$7,"",0),_xlfn.XLOOKUP($AN217,プルダウン用!$AQ$3:$AQ$12,プルダウン用!AT$3:AT$12,"",0))</f>
        <v/>
      </c>
      <c r="AQ217" s="56" t="str">
        <f>IF($AN217="学内非常勤講師",_xlfn.XLOOKUP($N217,プルダウン用!$AW$3:$AW$7,プルダウン用!AZ$3:AZ$7,"",0),_xlfn.XLOOKUP($AN217,プルダウン用!$AQ$3:$AQ$12,プルダウン用!AU$3:AU$12,"",0))</f>
        <v/>
      </c>
      <c r="AR217" s="79"/>
    </row>
    <row r="218" spans="2:44" ht="23.25" customHeight="1" x14ac:dyDescent="0.15">
      <c r="B218" s="54" t="str">
        <f t="shared" si="3"/>
        <v/>
      </c>
      <c r="C218" s="64"/>
      <c r="D218" s="64"/>
      <c r="E218" s="52"/>
      <c r="F218" s="52"/>
      <c r="G218" s="52"/>
      <c r="H218" s="53"/>
      <c r="I218" s="51"/>
      <c r="J218" s="7"/>
      <c r="K218" s="7"/>
      <c r="L218" s="52"/>
      <c r="M218" s="52"/>
      <c r="N218" s="49"/>
      <c r="O218" s="7"/>
      <c r="P218" s="50"/>
      <c r="Q218" s="51"/>
      <c r="R218" s="51"/>
      <c r="S218" s="48"/>
      <c r="T218" s="48"/>
      <c r="U218" s="48"/>
      <c r="V218" s="48"/>
      <c r="W218" s="48"/>
      <c r="X218" s="48"/>
      <c r="Y218" s="54" t="s">
        <v>92</v>
      </c>
      <c r="Z218" s="55" t="str">
        <f>IF(AND($M218="雇用", OR($R218="集中", $R218="期間内"),$N218&lt;&gt;"その他"),"担当開始日要追記",_xlfn.XLOOKUP($P218,プルダウン用!$S$3:$S$12,プルダウン用!T$3:T$12,"",0))</f>
        <v/>
      </c>
      <c r="AA218" s="55" t="str">
        <f>IF(AND($M218="雇用", OR($R218="集中", $R218="期間内"),$N218&lt;&gt;"その他"),"担当終了日要追記",_xlfn.XLOOKUP($P218,プルダウン用!$S$3:$S$12,プルダウン用!U$3:U$12,"",0))</f>
        <v/>
      </c>
      <c r="AB218" s="49"/>
      <c r="AC218" s="49"/>
      <c r="AD218" s="7"/>
      <c r="AE218" s="7"/>
      <c r="AF218" s="49"/>
      <c r="AG218" s="49"/>
      <c r="AH218" s="56" t="str">
        <f>_xlfn.XLOOKUP($AG218,プルダウン用!$AC$3:$AC$10,プルダウン用!AD$3:AD$10,"",0)</f>
        <v/>
      </c>
      <c r="AI218" s="56" t="str">
        <f>_xlfn.XLOOKUP($AG218,プルダウン用!$AC$3:$AC$10,プルダウン用!AE$3:AE$10,"",0)</f>
        <v/>
      </c>
      <c r="AJ218" s="57" t="str">
        <f>_xlfn.XLOOKUP($AG218,プルダウン用!$AC$3:$AC$10,プルダウン用!AF$3:AF$10,"",0)</f>
        <v/>
      </c>
      <c r="AK218" s="63"/>
      <c r="AL218" s="53"/>
      <c r="AM218" s="49"/>
      <c r="AN218" s="69" t="str">
        <f>IF($AM218="謝金経費に同じ",_xlfn.XLOOKUP(AG218,プルダウン用!$AQ$3:$AQ$12,プルダウン用!$AR$3:$AR$12,"",0),_xlfn.XLOOKUP($AM218,プルダウン用!$AH$3:$AH$5,プルダウン用!$AI$3:$AI$5,""))</f>
        <v/>
      </c>
      <c r="AO218" s="56" t="str">
        <f>IF($AN218="学内非常勤講師",_xlfn.XLOOKUP($N218,プルダウン用!$AW$3:$AW$7,プルダウン用!AX$3:AX$7,"",0),_xlfn.XLOOKUP($AN218,プルダウン用!$AQ$3:$AQ$12,プルダウン用!AS$3:AS$12,"",0))</f>
        <v/>
      </c>
      <c r="AP218" s="56" t="str">
        <f>IF($AN218="学内非常勤講師",_xlfn.XLOOKUP($N218,プルダウン用!$AW$3:$AW$7,プルダウン用!AY$3:AY$7,"",0),_xlfn.XLOOKUP($AN218,プルダウン用!$AQ$3:$AQ$12,プルダウン用!AT$3:AT$12,"",0))</f>
        <v/>
      </c>
      <c r="AQ218" s="56" t="str">
        <f>IF($AN218="学内非常勤講師",_xlfn.XLOOKUP($N218,プルダウン用!$AW$3:$AW$7,プルダウン用!AZ$3:AZ$7,"",0),_xlfn.XLOOKUP($AN218,プルダウン用!$AQ$3:$AQ$12,プルダウン用!AU$3:AU$12,"",0))</f>
        <v/>
      </c>
      <c r="AR218" s="79"/>
    </row>
    <row r="219" spans="2:44" ht="23.25" customHeight="1" x14ac:dyDescent="0.15">
      <c r="B219" s="54" t="str">
        <f t="shared" si="3"/>
        <v/>
      </c>
      <c r="C219" s="64"/>
      <c r="D219" s="64"/>
      <c r="E219" s="52"/>
      <c r="F219" s="52"/>
      <c r="G219" s="52"/>
      <c r="H219" s="53"/>
      <c r="I219" s="51"/>
      <c r="J219" s="7"/>
      <c r="K219" s="7"/>
      <c r="L219" s="52"/>
      <c r="M219" s="52"/>
      <c r="N219" s="49"/>
      <c r="O219" s="7"/>
      <c r="P219" s="50"/>
      <c r="Q219" s="51"/>
      <c r="R219" s="51"/>
      <c r="S219" s="48"/>
      <c r="T219" s="48"/>
      <c r="U219" s="48"/>
      <c r="V219" s="48"/>
      <c r="W219" s="48"/>
      <c r="X219" s="48"/>
      <c r="Y219" s="54" t="s">
        <v>92</v>
      </c>
      <c r="Z219" s="55" t="str">
        <f>IF(AND($M219="雇用", OR($R219="集中", $R219="期間内"),$N219&lt;&gt;"その他"),"担当開始日要追記",_xlfn.XLOOKUP($P219,プルダウン用!$S$3:$S$12,プルダウン用!T$3:T$12,"",0))</f>
        <v/>
      </c>
      <c r="AA219" s="55" t="str">
        <f>IF(AND($M219="雇用", OR($R219="集中", $R219="期間内"),$N219&lt;&gt;"その他"),"担当終了日要追記",_xlfn.XLOOKUP($P219,プルダウン用!$S$3:$S$12,プルダウン用!U$3:U$12,"",0))</f>
        <v/>
      </c>
      <c r="AB219" s="49"/>
      <c r="AC219" s="49"/>
      <c r="AD219" s="7"/>
      <c r="AE219" s="7"/>
      <c r="AF219" s="49"/>
      <c r="AG219" s="49"/>
      <c r="AH219" s="56" t="str">
        <f>_xlfn.XLOOKUP($AG219,プルダウン用!$AC$3:$AC$10,プルダウン用!AD$3:AD$10,"",0)</f>
        <v/>
      </c>
      <c r="AI219" s="56" t="str">
        <f>_xlfn.XLOOKUP($AG219,プルダウン用!$AC$3:$AC$10,プルダウン用!AE$3:AE$10,"",0)</f>
        <v/>
      </c>
      <c r="AJ219" s="57" t="str">
        <f>_xlfn.XLOOKUP($AG219,プルダウン用!$AC$3:$AC$10,プルダウン用!AF$3:AF$10,"",0)</f>
        <v/>
      </c>
      <c r="AK219" s="63"/>
      <c r="AL219" s="53"/>
      <c r="AM219" s="49"/>
      <c r="AN219" s="69" t="str">
        <f>IF($AM219="謝金経費に同じ",_xlfn.XLOOKUP(AG219,プルダウン用!$AQ$3:$AQ$12,プルダウン用!$AR$3:$AR$12,"",0),_xlfn.XLOOKUP($AM219,プルダウン用!$AH$3:$AH$5,プルダウン用!$AI$3:$AI$5,""))</f>
        <v/>
      </c>
      <c r="AO219" s="56" t="str">
        <f>IF($AN219="学内非常勤講師",_xlfn.XLOOKUP($N219,プルダウン用!$AW$3:$AW$7,プルダウン用!AX$3:AX$7,"",0),_xlfn.XLOOKUP($AN219,プルダウン用!$AQ$3:$AQ$12,プルダウン用!AS$3:AS$12,"",0))</f>
        <v/>
      </c>
      <c r="AP219" s="56" t="str">
        <f>IF($AN219="学内非常勤講師",_xlfn.XLOOKUP($N219,プルダウン用!$AW$3:$AW$7,プルダウン用!AY$3:AY$7,"",0),_xlfn.XLOOKUP($AN219,プルダウン用!$AQ$3:$AQ$12,プルダウン用!AT$3:AT$12,"",0))</f>
        <v/>
      </c>
      <c r="AQ219" s="56" t="str">
        <f>IF($AN219="学内非常勤講師",_xlfn.XLOOKUP($N219,プルダウン用!$AW$3:$AW$7,プルダウン用!AZ$3:AZ$7,"",0),_xlfn.XLOOKUP($AN219,プルダウン用!$AQ$3:$AQ$12,プルダウン用!AU$3:AU$12,"",0))</f>
        <v/>
      </c>
      <c r="AR219" s="79"/>
    </row>
    <row r="220" spans="2:44" ht="23.25" customHeight="1" x14ac:dyDescent="0.15">
      <c r="B220" s="54" t="str">
        <f t="shared" si="3"/>
        <v/>
      </c>
      <c r="C220" s="64"/>
      <c r="D220" s="64"/>
      <c r="E220" s="52"/>
      <c r="F220" s="52"/>
      <c r="G220" s="52"/>
      <c r="H220" s="53"/>
      <c r="I220" s="51"/>
      <c r="J220" s="7"/>
      <c r="K220" s="7"/>
      <c r="L220" s="52"/>
      <c r="M220" s="52"/>
      <c r="N220" s="49"/>
      <c r="O220" s="7"/>
      <c r="P220" s="50"/>
      <c r="Q220" s="51"/>
      <c r="R220" s="51"/>
      <c r="S220" s="48"/>
      <c r="T220" s="48"/>
      <c r="U220" s="48"/>
      <c r="V220" s="48"/>
      <c r="W220" s="48"/>
      <c r="X220" s="48"/>
      <c r="Y220" s="54" t="s">
        <v>92</v>
      </c>
      <c r="Z220" s="55" t="str">
        <f>IF(AND($M220="雇用", OR($R220="集中", $R220="期間内"),$N220&lt;&gt;"その他"),"担当開始日要追記",_xlfn.XLOOKUP($P220,プルダウン用!$S$3:$S$12,プルダウン用!T$3:T$12,"",0))</f>
        <v/>
      </c>
      <c r="AA220" s="55" t="str">
        <f>IF(AND($M220="雇用", OR($R220="集中", $R220="期間内"),$N220&lt;&gt;"その他"),"担当終了日要追記",_xlfn.XLOOKUP($P220,プルダウン用!$S$3:$S$12,プルダウン用!U$3:U$12,"",0))</f>
        <v/>
      </c>
      <c r="AB220" s="49"/>
      <c r="AC220" s="49"/>
      <c r="AD220" s="7"/>
      <c r="AE220" s="7"/>
      <c r="AF220" s="49"/>
      <c r="AG220" s="49"/>
      <c r="AH220" s="56" t="str">
        <f>_xlfn.XLOOKUP($AG220,プルダウン用!$AC$3:$AC$10,プルダウン用!AD$3:AD$10,"",0)</f>
        <v/>
      </c>
      <c r="AI220" s="56" t="str">
        <f>_xlfn.XLOOKUP($AG220,プルダウン用!$AC$3:$AC$10,プルダウン用!AE$3:AE$10,"",0)</f>
        <v/>
      </c>
      <c r="AJ220" s="57" t="str">
        <f>_xlfn.XLOOKUP($AG220,プルダウン用!$AC$3:$AC$10,プルダウン用!AF$3:AF$10,"",0)</f>
        <v/>
      </c>
      <c r="AK220" s="63"/>
      <c r="AL220" s="53"/>
      <c r="AM220" s="49"/>
      <c r="AN220" s="69" t="str">
        <f>IF($AM220="謝金経費に同じ",_xlfn.XLOOKUP(AG220,プルダウン用!$AQ$3:$AQ$12,プルダウン用!$AR$3:$AR$12,"",0),_xlfn.XLOOKUP($AM220,プルダウン用!$AH$3:$AH$5,プルダウン用!$AI$3:$AI$5,""))</f>
        <v/>
      </c>
      <c r="AO220" s="56" t="str">
        <f>IF($AN220="学内非常勤講師",_xlfn.XLOOKUP($N220,プルダウン用!$AW$3:$AW$7,プルダウン用!AX$3:AX$7,"",0),_xlfn.XLOOKUP($AN220,プルダウン用!$AQ$3:$AQ$12,プルダウン用!AS$3:AS$12,"",0))</f>
        <v/>
      </c>
      <c r="AP220" s="56" t="str">
        <f>IF($AN220="学内非常勤講師",_xlfn.XLOOKUP($N220,プルダウン用!$AW$3:$AW$7,プルダウン用!AY$3:AY$7,"",0),_xlfn.XLOOKUP($AN220,プルダウン用!$AQ$3:$AQ$12,プルダウン用!AT$3:AT$12,"",0))</f>
        <v/>
      </c>
      <c r="AQ220" s="56" t="str">
        <f>IF($AN220="学内非常勤講師",_xlfn.XLOOKUP($N220,プルダウン用!$AW$3:$AW$7,プルダウン用!AZ$3:AZ$7,"",0),_xlfn.XLOOKUP($AN220,プルダウン用!$AQ$3:$AQ$12,プルダウン用!AU$3:AU$12,"",0))</f>
        <v/>
      </c>
      <c r="AR220" s="79"/>
    </row>
    <row r="221" spans="2:44" ht="23.25" customHeight="1" x14ac:dyDescent="0.15">
      <c r="B221" s="54" t="str">
        <f t="shared" si="3"/>
        <v/>
      </c>
      <c r="C221" s="64"/>
      <c r="D221" s="64"/>
      <c r="E221" s="52"/>
      <c r="F221" s="52"/>
      <c r="G221" s="52"/>
      <c r="H221" s="53"/>
      <c r="I221" s="51"/>
      <c r="J221" s="7"/>
      <c r="K221" s="7"/>
      <c r="L221" s="52"/>
      <c r="M221" s="52"/>
      <c r="N221" s="49"/>
      <c r="O221" s="7"/>
      <c r="P221" s="50"/>
      <c r="Q221" s="51"/>
      <c r="R221" s="51"/>
      <c r="S221" s="48"/>
      <c r="T221" s="48"/>
      <c r="U221" s="48"/>
      <c r="V221" s="48"/>
      <c r="W221" s="48"/>
      <c r="X221" s="48"/>
      <c r="Y221" s="54" t="s">
        <v>92</v>
      </c>
      <c r="Z221" s="55" t="str">
        <f>IF(AND($M221="雇用", OR($R221="集中", $R221="期間内"),$N221&lt;&gt;"その他"),"担当開始日要追記",_xlfn.XLOOKUP($P221,プルダウン用!$S$3:$S$12,プルダウン用!T$3:T$12,"",0))</f>
        <v/>
      </c>
      <c r="AA221" s="55" t="str">
        <f>IF(AND($M221="雇用", OR($R221="集中", $R221="期間内"),$N221&lt;&gt;"その他"),"担当終了日要追記",_xlfn.XLOOKUP($P221,プルダウン用!$S$3:$S$12,プルダウン用!U$3:U$12,"",0))</f>
        <v/>
      </c>
      <c r="AB221" s="49"/>
      <c r="AC221" s="49"/>
      <c r="AD221" s="7"/>
      <c r="AE221" s="7"/>
      <c r="AF221" s="49"/>
      <c r="AG221" s="49"/>
      <c r="AH221" s="56" t="str">
        <f>_xlfn.XLOOKUP($AG221,プルダウン用!$AC$3:$AC$10,プルダウン用!AD$3:AD$10,"",0)</f>
        <v/>
      </c>
      <c r="AI221" s="56" t="str">
        <f>_xlfn.XLOOKUP($AG221,プルダウン用!$AC$3:$AC$10,プルダウン用!AE$3:AE$10,"",0)</f>
        <v/>
      </c>
      <c r="AJ221" s="57" t="str">
        <f>_xlfn.XLOOKUP($AG221,プルダウン用!$AC$3:$AC$10,プルダウン用!AF$3:AF$10,"",0)</f>
        <v/>
      </c>
      <c r="AK221" s="63"/>
      <c r="AL221" s="53"/>
      <c r="AM221" s="49"/>
      <c r="AN221" s="69" t="str">
        <f>IF($AM221="謝金経費に同じ",_xlfn.XLOOKUP(AG221,プルダウン用!$AQ$3:$AQ$12,プルダウン用!$AR$3:$AR$12,"",0),_xlfn.XLOOKUP($AM221,プルダウン用!$AH$3:$AH$5,プルダウン用!$AI$3:$AI$5,""))</f>
        <v/>
      </c>
      <c r="AO221" s="56" t="str">
        <f>IF($AN221="学内非常勤講師",_xlfn.XLOOKUP($N221,プルダウン用!$AW$3:$AW$7,プルダウン用!AX$3:AX$7,"",0),_xlfn.XLOOKUP($AN221,プルダウン用!$AQ$3:$AQ$12,プルダウン用!AS$3:AS$12,"",0))</f>
        <v/>
      </c>
      <c r="AP221" s="56" t="str">
        <f>IF($AN221="学内非常勤講師",_xlfn.XLOOKUP($N221,プルダウン用!$AW$3:$AW$7,プルダウン用!AY$3:AY$7,"",0),_xlfn.XLOOKUP($AN221,プルダウン用!$AQ$3:$AQ$12,プルダウン用!AT$3:AT$12,"",0))</f>
        <v/>
      </c>
      <c r="AQ221" s="56" t="str">
        <f>IF($AN221="学内非常勤講師",_xlfn.XLOOKUP($N221,プルダウン用!$AW$3:$AW$7,プルダウン用!AZ$3:AZ$7,"",0),_xlfn.XLOOKUP($AN221,プルダウン用!$AQ$3:$AQ$12,プルダウン用!AU$3:AU$12,"",0))</f>
        <v/>
      </c>
      <c r="AR221" s="79"/>
    </row>
    <row r="222" spans="2:44" ht="23.25" customHeight="1" x14ac:dyDescent="0.15">
      <c r="B222" s="54" t="str">
        <f t="shared" si="3"/>
        <v/>
      </c>
      <c r="C222" s="64"/>
      <c r="D222" s="64"/>
      <c r="E222" s="52"/>
      <c r="F222" s="52"/>
      <c r="G222" s="52"/>
      <c r="H222" s="53"/>
      <c r="I222" s="51"/>
      <c r="J222" s="7"/>
      <c r="K222" s="7"/>
      <c r="L222" s="52"/>
      <c r="M222" s="52"/>
      <c r="N222" s="49"/>
      <c r="O222" s="7"/>
      <c r="P222" s="50"/>
      <c r="Q222" s="51"/>
      <c r="R222" s="51"/>
      <c r="S222" s="48"/>
      <c r="T222" s="48"/>
      <c r="U222" s="48"/>
      <c r="V222" s="48"/>
      <c r="W222" s="48"/>
      <c r="X222" s="48"/>
      <c r="Y222" s="54" t="s">
        <v>92</v>
      </c>
      <c r="Z222" s="55" t="str">
        <f>IF(AND($M222="雇用", OR($R222="集中", $R222="期間内"),$N222&lt;&gt;"その他"),"担当開始日要追記",_xlfn.XLOOKUP($P222,プルダウン用!$S$3:$S$12,プルダウン用!T$3:T$12,"",0))</f>
        <v/>
      </c>
      <c r="AA222" s="55" t="str">
        <f>IF(AND($M222="雇用", OR($R222="集中", $R222="期間内"),$N222&lt;&gt;"その他"),"担当終了日要追記",_xlfn.XLOOKUP($P222,プルダウン用!$S$3:$S$12,プルダウン用!U$3:U$12,"",0))</f>
        <v/>
      </c>
      <c r="AB222" s="49"/>
      <c r="AC222" s="49"/>
      <c r="AD222" s="7"/>
      <c r="AE222" s="7"/>
      <c r="AF222" s="49"/>
      <c r="AG222" s="49"/>
      <c r="AH222" s="56" t="str">
        <f>_xlfn.XLOOKUP($AG222,プルダウン用!$AC$3:$AC$10,プルダウン用!AD$3:AD$10,"",0)</f>
        <v/>
      </c>
      <c r="AI222" s="56" t="str">
        <f>_xlfn.XLOOKUP($AG222,プルダウン用!$AC$3:$AC$10,プルダウン用!AE$3:AE$10,"",0)</f>
        <v/>
      </c>
      <c r="AJ222" s="57" t="str">
        <f>_xlfn.XLOOKUP($AG222,プルダウン用!$AC$3:$AC$10,プルダウン用!AF$3:AF$10,"",0)</f>
        <v/>
      </c>
      <c r="AK222" s="63"/>
      <c r="AL222" s="53"/>
      <c r="AM222" s="49"/>
      <c r="AN222" s="69" t="str">
        <f>IF($AM222="謝金経費に同じ",_xlfn.XLOOKUP(AG222,プルダウン用!$AQ$3:$AQ$12,プルダウン用!$AR$3:$AR$12,"",0),_xlfn.XLOOKUP($AM222,プルダウン用!$AH$3:$AH$5,プルダウン用!$AI$3:$AI$5,""))</f>
        <v/>
      </c>
      <c r="AO222" s="56" t="str">
        <f>IF($AN222="学内非常勤講師",_xlfn.XLOOKUP($N222,プルダウン用!$AW$3:$AW$7,プルダウン用!AX$3:AX$7,"",0),_xlfn.XLOOKUP($AN222,プルダウン用!$AQ$3:$AQ$12,プルダウン用!AS$3:AS$12,"",0))</f>
        <v/>
      </c>
      <c r="AP222" s="56" t="str">
        <f>IF($AN222="学内非常勤講師",_xlfn.XLOOKUP($N222,プルダウン用!$AW$3:$AW$7,プルダウン用!AY$3:AY$7,"",0),_xlfn.XLOOKUP($AN222,プルダウン用!$AQ$3:$AQ$12,プルダウン用!AT$3:AT$12,"",0))</f>
        <v/>
      </c>
      <c r="AQ222" s="56" t="str">
        <f>IF($AN222="学内非常勤講師",_xlfn.XLOOKUP($N222,プルダウン用!$AW$3:$AW$7,プルダウン用!AZ$3:AZ$7,"",0),_xlfn.XLOOKUP($AN222,プルダウン用!$AQ$3:$AQ$12,プルダウン用!AU$3:AU$12,"",0))</f>
        <v/>
      </c>
      <c r="AR222" s="79"/>
    </row>
    <row r="223" spans="2:44" ht="23.25" customHeight="1" x14ac:dyDescent="0.15">
      <c r="B223" s="54" t="str">
        <f t="shared" si="3"/>
        <v/>
      </c>
      <c r="C223" s="64"/>
      <c r="D223" s="64"/>
      <c r="E223" s="52"/>
      <c r="F223" s="52"/>
      <c r="G223" s="52"/>
      <c r="H223" s="53"/>
      <c r="I223" s="51"/>
      <c r="J223" s="7"/>
      <c r="K223" s="7"/>
      <c r="L223" s="52"/>
      <c r="M223" s="52"/>
      <c r="N223" s="49"/>
      <c r="O223" s="7"/>
      <c r="P223" s="50"/>
      <c r="Q223" s="51"/>
      <c r="R223" s="51"/>
      <c r="S223" s="48"/>
      <c r="T223" s="48"/>
      <c r="U223" s="48"/>
      <c r="V223" s="48"/>
      <c r="W223" s="48"/>
      <c r="X223" s="48"/>
      <c r="Y223" s="54" t="s">
        <v>92</v>
      </c>
      <c r="Z223" s="55" t="str">
        <f>IF(AND($M223="雇用", OR($R223="集中", $R223="期間内"),$N223&lt;&gt;"その他"),"担当開始日要追記",_xlfn.XLOOKUP($P223,プルダウン用!$S$3:$S$12,プルダウン用!T$3:T$12,"",0))</f>
        <v/>
      </c>
      <c r="AA223" s="55" t="str">
        <f>IF(AND($M223="雇用", OR($R223="集中", $R223="期間内"),$N223&lt;&gt;"その他"),"担当終了日要追記",_xlfn.XLOOKUP($P223,プルダウン用!$S$3:$S$12,プルダウン用!U$3:U$12,"",0))</f>
        <v/>
      </c>
      <c r="AB223" s="49"/>
      <c r="AC223" s="49"/>
      <c r="AD223" s="7"/>
      <c r="AE223" s="7"/>
      <c r="AF223" s="49"/>
      <c r="AG223" s="49"/>
      <c r="AH223" s="56" t="str">
        <f>_xlfn.XLOOKUP($AG223,プルダウン用!$AC$3:$AC$10,プルダウン用!AD$3:AD$10,"",0)</f>
        <v/>
      </c>
      <c r="AI223" s="56" t="str">
        <f>_xlfn.XLOOKUP($AG223,プルダウン用!$AC$3:$AC$10,プルダウン用!AE$3:AE$10,"",0)</f>
        <v/>
      </c>
      <c r="AJ223" s="57" t="str">
        <f>_xlfn.XLOOKUP($AG223,プルダウン用!$AC$3:$AC$10,プルダウン用!AF$3:AF$10,"",0)</f>
        <v/>
      </c>
      <c r="AK223" s="63"/>
      <c r="AL223" s="53"/>
      <c r="AM223" s="49"/>
      <c r="AN223" s="69" t="str">
        <f>IF($AM223="謝金経費に同じ",_xlfn.XLOOKUP(AG223,プルダウン用!$AQ$3:$AQ$12,プルダウン用!$AR$3:$AR$12,"",0),_xlfn.XLOOKUP($AM223,プルダウン用!$AH$3:$AH$5,プルダウン用!$AI$3:$AI$5,""))</f>
        <v/>
      </c>
      <c r="AO223" s="56" t="str">
        <f>IF($AN223="学内非常勤講師",_xlfn.XLOOKUP($N223,プルダウン用!$AW$3:$AW$7,プルダウン用!AX$3:AX$7,"",0),_xlfn.XLOOKUP($AN223,プルダウン用!$AQ$3:$AQ$12,プルダウン用!AS$3:AS$12,"",0))</f>
        <v/>
      </c>
      <c r="AP223" s="56" t="str">
        <f>IF($AN223="学内非常勤講師",_xlfn.XLOOKUP($N223,プルダウン用!$AW$3:$AW$7,プルダウン用!AY$3:AY$7,"",0),_xlfn.XLOOKUP($AN223,プルダウン用!$AQ$3:$AQ$12,プルダウン用!AT$3:AT$12,"",0))</f>
        <v/>
      </c>
      <c r="AQ223" s="56" t="str">
        <f>IF($AN223="学内非常勤講師",_xlfn.XLOOKUP($N223,プルダウン用!$AW$3:$AW$7,プルダウン用!AZ$3:AZ$7,"",0),_xlfn.XLOOKUP($AN223,プルダウン用!$AQ$3:$AQ$12,プルダウン用!AU$3:AU$12,"",0))</f>
        <v/>
      </c>
      <c r="AR223" s="79"/>
    </row>
    <row r="224" spans="2:44" ht="23.25" customHeight="1" x14ac:dyDescent="0.15">
      <c r="B224" s="54" t="str">
        <f t="shared" si="3"/>
        <v/>
      </c>
      <c r="C224" s="64"/>
      <c r="D224" s="64"/>
      <c r="E224" s="52"/>
      <c r="F224" s="52"/>
      <c r="G224" s="52"/>
      <c r="H224" s="53"/>
      <c r="I224" s="51"/>
      <c r="J224" s="7"/>
      <c r="K224" s="7"/>
      <c r="L224" s="52"/>
      <c r="M224" s="52"/>
      <c r="N224" s="49"/>
      <c r="O224" s="7"/>
      <c r="P224" s="50"/>
      <c r="Q224" s="51"/>
      <c r="R224" s="51"/>
      <c r="S224" s="48"/>
      <c r="T224" s="48"/>
      <c r="U224" s="48"/>
      <c r="V224" s="48"/>
      <c r="W224" s="48"/>
      <c r="X224" s="48"/>
      <c r="Y224" s="54" t="s">
        <v>92</v>
      </c>
      <c r="Z224" s="55" t="str">
        <f>IF(AND($M224="雇用", OR($R224="集中", $R224="期間内"),$N224&lt;&gt;"その他"),"担当開始日要追記",_xlfn.XLOOKUP($P224,プルダウン用!$S$3:$S$12,プルダウン用!T$3:T$12,"",0))</f>
        <v/>
      </c>
      <c r="AA224" s="55" t="str">
        <f>IF(AND($M224="雇用", OR($R224="集中", $R224="期間内"),$N224&lt;&gt;"その他"),"担当終了日要追記",_xlfn.XLOOKUP($P224,プルダウン用!$S$3:$S$12,プルダウン用!U$3:U$12,"",0))</f>
        <v/>
      </c>
      <c r="AB224" s="49"/>
      <c r="AC224" s="49"/>
      <c r="AD224" s="7"/>
      <c r="AE224" s="7"/>
      <c r="AF224" s="49"/>
      <c r="AG224" s="49"/>
      <c r="AH224" s="56" t="str">
        <f>_xlfn.XLOOKUP($AG224,プルダウン用!$AC$3:$AC$10,プルダウン用!AD$3:AD$10,"",0)</f>
        <v/>
      </c>
      <c r="AI224" s="56" t="str">
        <f>_xlfn.XLOOKUP($AG224,プルダウン用!$AC$3:$AC$10,プルダウン用!AE$3:AE$10,"",0)</f>
        <v/>
      </c>
      <c r="AJ224" s="57" t="str">
        <f>_xlfn.XLOOKUP($AG224,プルダウン用!$AC$3:$AC$10,プルダウン用!AF$3:AF$10,"",0)</f>
        <v/>
      </c>
      <c r="AK224" s="63"/>
      <c r="AL224" s="53"/>
      <c r="AM224" s="49"/>
      <c r="AN224" s="69" t="str">
        <f>IF($AM224="謝金経費に同じ",_xlfn.XLOOKUP(AG224,プルダウン用!$AQ$3:$AQ$12,プルダウン用!$AR$3:$AR$12,"",0),_xlfn.XLOOKUP($AM224,プルダウン用!$AH$3:$AH$5,プルダウン用!$AI$3:$AI$5,""))</f>
        <v/>
      </c>
      <c r="AO224" s="56" t="str">
        <f>IF($AN224="学内非常勤講師",_xlfn.XLOOKUP($N224,プルダウン用!$AW$3:$AW$7,プルダウン用!AX$3:AX$7,"",0),_xlfn.XLOOKUP($AN224,プルダウン用!$AQ$3:$AQ$12,プルダウン用!AS$3:AS$12,"",0))</f>
        <v/>
      </c>
      <c r="AP224" s="56" t="str">
        <f>IF($AN224="学内非常勤講師",_xlfn.XLOOKUP($N224,プルダウン用!$AW$3:$AW$7,プルダウン用!AY$3:AY$7,"",0),_xlfn.XLOOKUP($AN224,プルダウン用!$AQ$3:$AQ$12,プルダウン用!AT$3:AT$12,"",0))</f>
        <v/>
      </c>
      <c r="AQ224" s="56" t="str">
        <f>IF($AN224="学内非常勤講師",_xlfn.XLOOKUP($N224,プルダウン用!$AW$3:$AW$7,プルダウン用!AZ$3:AZ$7,"",0),_xlfn.XLOOKUP($AN224,プルダウン用!$AQ$3:$AQ$12,プルダウン用!AU$3:AU$12,"",0))</f>
        <v/>
      </c>
      <c r="AR224" s="79"/>
    </row>
    <row r="225" spans="2:44" ht="23.25" customHeight="1" x14ac:dyDescent="0.15">
      <c r="B225" s="54" t="str">
        <f t="shared" si="3"/>
        <v/>
      </c>
      <c r="C225" s="64"/>
      <c r="D225" s="64"/>
      <c r="E225" s="52"/>
      <c r="F225" s="52"/>
      <c r="G225" s="52"/>
      <c r="H225" s="53"/>
      <c r="I225" s="51"/>
      <c r="J225" s="7"/>
      <c r="K225" s="7"/>
      <c r="L225" s="52"/>
      <c r="M225" s="52"/>
      <c r="N225" s="49"/>
      <c r="O225" s="7"/>
      <c r="P225" s="50"/>
      <c r="Q225" s="51"/>
      <c r="R225" s="51"/>
      <c r="S225" s="48"/>
      <c r="T225" s="48"/>
      <c r="U225" s="48"/>
      <c r="V225" s="48"/>
      <c r="W225" s="48"/>
      <c r="X225" s="48"/>
      <c r="Y225" s="54" t="s">
        <v>92</v>
      </c>
      <c r="Z225" s="55" t="str">
        <f>IF(AND($M225="雇用", OR($R225="集中", $R225="期間内"),$N225&lt;&gt;"その他"),"担当開始日要追記",_xlfn.XLOOKUP($P225,プルダウン用!$S$3:$S$12,プルダウン用!T$3:T$12,"",0))</f>
        <v/>
      </c>
      <c r="AA225" s="55" t="str">
        <f>IF(AND($M225="雇用", OR($R225="集中", $R225="期間内"),$N225&lt;&gt;"その他"),"担当終了日要追記",_xlfn.XLOOKUP($P225,プルダウン用!$S$3:$S$12,プルダウン用!U$3:U$12,"",0))</f>
        <v/>
      </c>
      <c r="AB225" s="49"/>
      <c r="AC225" s="49"/>
      <c r="AD225" s="7"/>
      <c r="AE225" s="7"/>
      <c r="AF225" s="49"/>
      <c r="AG225" s="49"/>
      <c r="AH225" s="56" t="str">
        <f>_xlfn.XLOOKUP($AG225,プルダウン用!$AC$3:$AC$10,プルダウン用!AD$3:AD$10,"",0)</f>
        <v/>
      </c>
      <c r="AI225" s="56" t="str">
        <f>_xlfn.XLOOKUP($AG225,プルダウン用!$AC$3:$AC$10,プルダウン用!AE$3:AE$10,"",0)</f>
        <v/>
      </c>
      <c r="AJ225" s="57" t="str">
        <f>_xlfn.XLOOKUP($AG225,プルダウン用!$AC$3:$AC$10,プルダウン用!AF$3:AF$10,"",0)</f>
        <v/>
      </c>
      <c r="AK225" s="63"/>
      <c r="AL225" s="53"/>
      <c r="AM225" s="49"/>
      <c r="AN225" s="69" t="str">
        <f>IF($AM225="謝金経費に同じ",_xlfn.XLOOKUP(AG225,プルダウン用!$AQ$3:$AQ$12,プルダウン用!$AR$3:$AR$12,"",0),_xlfn.XLOOKUP($AM225,プルダウン用!$AH$3:$AH$5,プルダウン用!$AI$3:$AI$5,""))</f>
        <v/>
      </c>
      <c r="AO225" s="56" t="str">
        <f>IF($AN225="学内非常勤講師",_xlfn.XLOOKUP($N225,プルダウン用!$AW$3:$AW$7,プルダウン用!AX$3:AX$7,"",0),_xlfn.XLOOKUP($AN225,プルダウン用!$AQ$3:$AQ$12,プルダウン用!AS$3:AS$12,"",0))</f>
        <v/>
      </c>
      <c r="AP225" s="56" t="str">
        <f>IF($AN225="学内非常勤講師",_xlfn.XLOOKUP($N225,プルダウン用!$AW$3:$AW$7,プルダウン用!AY$3:AY$7,"",0),_xlfn.XLOOKUP($AN225,プルダウン用!$AQ$3:$AQ$12,プルダウン用!AT$3:AT$12,"",0))</f>
        <v/>
      </c>
      <c r="AQ225" s="56" t="str">
        <f>IF($AN225="学内非常勤講師",_xlfn.XLOOKUP($N225,プルダウン用!$AW$3:$AW$7,プルダウン用!AZ$3:AZ$7,"",0),_xlfn.XLOOKUP($AN225,プルダウン用!$AQ$3:$AQ$12,プルダウン用!AU$3:AU$12,"",0))</f>
        <v/>
      </c>
      <c r="AR225" s="79"/>
    </row>
    <row r="226" spans="2:44" ht="23.25" customHeight="1" x14ac:dyDescent="0.15">
      <c r="B226" s="54" t="str">
        <f t="shared" si="3"/>
        <v/>
      </c>
      <c r="C226" s="64"/>
      <c r="D226" s="64"/>
      <c r="E226" s="52"/>
      <c r="F226" s="52"/>
      <c r="G226" s="52"/>
      <c r="H226" s="53"/>
      <c r="I226" s="51"/>
      <c r="J226" s="7"/>
      <c r="K226" s="7"/>
      <c r="L226" s="52"/>
      <c r="M226" s="52"/>
      <c r="N226" s="49"/>
      <c r="O226" s="7"/>
      <c r="P226" s="50"/>
      <c r="Q226" s="51"/>
      <c r="R226" s="51"/>
      <c r="S226" s="48"/>
      <c r="T226" s="48"/>
      <c r="U226" s="48"/>
      <c r="V226" s="48"/>
      <c r="W226" s="48"/>
      <c r="X226" s="48"/>
      <c r="Y226" s="54" t="s">
        <v>92</v>
      </c>
      <c r="Z226" s="55" t="str">
        <f>IF(AND($M226="雇用", OR($R226="集中", $R226="期間内"),$N226&lt;&gt;"その他"),"担当開始日要追記",_xlfn.XLOOKUP($P226,プルダウン用!$S$3:$S$12,プルダウン用!T$3:T$12,"",0))</f>
        <v/>
      </c>
      <c r="AA226" s="55" t="str">
        <f>IF(AND($M226="雇用", OR($R226="集中", $R226="期間内"),$N226&lt;&gt;"その他"),"担当終了日要追記",_xlfn.XLOOKUP($P226,プルダウン用!$S$3:$S$12,プルダウン用!U$3:U$12,"",0))</f>
        <v/>
      </c>
      <c r="AB226" s="49"/>
      <c r="AC226" s="49"/>
      <c r="AD226" s="7"/>
      <c r="AE226" s="7"/>
      <c r="AF226" s="49"/>
      <c r="AG226" s="49"/>
      <c r="AH226" s="56" t="str">
        <f>_xlfn.XLOOKUP($AG226,プルダウン用!$AC$3:$AC$10,プルダウン用!AD$3:AD$10,"",0)</f>
        <v/>
      </c>
      <c r="AI226" s="56" t="str">
        <f>_xlfn.XLOOKUP($AG226,プルダウン用!$AC$3:$AC$10,プルダウン用!AE$3:AE$10,"",0)</f>
        <v/>
      </c>
      <c r="AJ226" s="57" t="str">
        <f>_xlfn.XLOOKUP($AG226,プルダウン用!$AC$3:$AC$10,プルダウン用!AF$3:AF$10,"",0)</f>
        <v/>
      </c>
      <c r="AK226" s="63"/>
      <c r="AL226" s="53"/>
      <c r="AM226" s="49"/>
      <c r="AN226" s="69" t="str">
        <f>IF($AM226="謝金経費に同じ",_xlfn.XLOOKUP(AG226,プルダウン用!$AQ$3:$AQ$12,プルダウン用!$AR$3:$AR$12,"",0),_xlfn.XLOOKUP($AM226,プルダウン用!$AH$3:$AH$5,プルダウン用!$AI$3:$AI$5,""))</f>
        <v/>
      </c>
      <c r="AO226" s="56" t="str">
        <f>IF($AN226="学内非常勤講師",_xlfn.XLOOKUP($N226,プルダウン用!$AW$3:$AW$7,プルダウン用!AX$3:AX$7,"",0),_xlfn.XLOOKUP($AN226,プルダウン用!$AQ$3:$AQ$12,プルダウン用!AS$3:AS$12,"",0))</f>
        <v/>
      </c>
      <c r="AP226" s="56" t="str">
        <f>IF($AN226="学内非常勤講師",_xlfn.XLOOKUP($N226,プルダウン用!$AW$3:$AW$7,プルダウン用!AY$3:AY$7,"",0),_xlfn.XLOOKUP($AN226,プルダウン用!$AQ$3:$AQ$12,プルダウン用!AT$3:AT$12,"",0))</f>
        <v/>
      </c>
      <c r="AQ226" s="56" t="str">
        <f>IF($AN226="学内非常勤講師",_xlfn.XLOOKUP($N226,プルダウン用!$AW$3:$AW$7,プルダウン用!AZ$3:AZ$7,"",0),_xlfn.XLOOKUP($AN226,プルダウン用!$AQ$3:$AQ$12,プルダウン用!AU$3:AU$12,"",0))</f>
        <v/>
      </c>
      <c r="AR226" s="79"/>
    </row>
    <row r="227" spans="2:44" ht="23.25" customHeight="1" x14ac:dyDescent="0.15">
      <c r="B227" s="54" t="str">
        <f t="shared" si="3"/>
        <v/>
      </c>
      <c r="C227" s="64"/>
      <c r="D227" s="64"/>
      <c r="E227" s="52"/>
      <c r="F227" s="52"/>
      <c r="G227" s="52"/>
      <c r="H227" s="53"/>
      <c r="I227" s="51"/>
      <c r="J227" s="7"/>
      <c r="K227" s="7"/>
      <c r="L227" s="52"/>
      <c r="M227" s="52"/>
      <c r="N227" s="49"/>
      <c r="O227" s="7"/>
      <c r="P227" s="50"/>
      <c r="Q227" s="51"/>
      <c r="R227" s="51"/>
      <c r="S227" s="48"/>
      <c r="T227" s="48"/>
      <c r="U227" s="48"/>
      <c r="V227" s="48"/>
      <c r="W227" s="48"/>
      <c r="X227" s="48"/>
      <c r="Y227" s="54" t="s">
        <v>92</v>
      </c>
      <c r="Z227" s="55" t="str">
        <f>IF(AND($M227="雇用", OR($R227="集中", $R227="期間内"),$N227&lt;&gt;"その他"),"担当開始日要追記",_xlfn.XLOOKUP($P227,プルダウン用!$S$3:$S$12,プルダウン用!T$3:T$12,"",0))</f>
        <v/>
      </c>
      <c r="AA227" s="55" t="str">
        <f>IF(AND($M227="雇用", OR($R227="集中", $R227="期間内"),$N227&lt;&gt;"その他"),"担当終了日要追記",_xlfn.XLOOKUP($P227,プルダウン用!$S$3:$S$12,プルダウン用!U$3:U$12,"",0))</f>
        <v/>
      </c>
      <c r="AB227" s="49"/>
      <c r="AC227" s="49"/>
      <c r="AD227" s="7"/>
      <c r="AE227" s="7"/>
      <c r="AF227" s="49"/>
      <c r="AG227" s="49"/>
      <c r="AH227" s="56" t="str">
        <f>_xlfn.XLOOKUP($AG227,プルダウン用!$AC$3:$AC$10,プルダウン用!AD$3:AD$10,"",0)</f>
        <v/>
      </c>
      <c r="AI227" s="56" t="str">
        <f>_xlfn.XLOOKUP($AG227,プルダウン用!$AC$3:$AC$10,プルダウン用!AE$3:AE$10,"",0)</f>
        <v/>
      </c>
      <c r="AJ227" s="57" t="str">
        <f>_xlfn.XLOOKUP($AG227,プルダウン用!$AC$3:$AC$10,プルダウン用!AF$3:AF$10,"",0)</f>
        <v/>
      </c>
      <c r="AK227" s="63"/>
      <c r="AL227" s="53"/>
      <c r="AM227" s="49"/>
      <c r="AN227" s="69" t="str">
        <f>IF($AM227="謝金経費に同じ",_xlfn.XLOOKUP(AG227,プルダウン用!$AQ$3:$AQ$12,プルダウン用!$AR$3:$AR$12,"",0),_xlfn.XLOOKUP($AM227,プルダウン用!$AH$3:$AH$5,プルダウン用!$AI$3:$AI$5,""))</f>
        <v/>
      </c>
      <c r="AO227" s="56" t="str">
        <f>IF($AN227="学内非常勤講師",_xlfn.XLOOKUP($N227,プルダウン用!$AW$3:$AW$7,プルダウン用!AX$3:AX$7,"",0),_xlfn.XLOOKUP($AN227,プルダウン用!$AQ$3:$AQ$12,プルダウン用!AS$3:AS$12,"",0))</f>
        <v/>
      </c>
      <c r="AP227" s="56" t="str">
        <f>IF($AN227="学内非常勤講師",_xlfn.XLOOKUP($N227,プルダウン用!$AW$3:$AW$7,プルダウン用!AY$3:AY$7,"",0),_xlfn.XLOOKUP($AN227,プルダウン用!$AQ$3:$AQ$12,プルダウン用!AT$3:AT$12,"",0))</f>
        <v/>
      </c>
      <c r="AQ227" s="56" t="str">
        <f>IF($AN227="学内非常勤講師",_xlfn.XLOOKUP($N227,プルダウン用!$AW$3:$AW$7,プルダウン用!AZ$3:AZ$7,"",0),_xlfn.XLOOKUP($AN227,プルダウン用!$AQ$3:$AQ$12,プルダウン用!AU$3:AU$12,"",0))</f>
        <v/>
      </c>
      <c r="AR227" s="79"/>
    </row>
    <row r="228" spans="2:44" ht="23.25" customHeight="1" x14ac:dyDescent="0.15">
      <c r="B228" s="54" t="str">
        <f t="shared" si="3"/>
        <v/>
      </c>
      <c r="C228" s="64"/>
      <c r="D228" s="64"/>
      <c r="E228" s="52"/>
      <c r="F228" s="52"/>
      <c r="G228" s="52"/>
      <c r="H228" s="53"/>
      <c r="I228" s="51"/>
      <c r="J228" s="7"/>
      <c r="K228" s="7"/>
      <c r="L228" s="52"/>
      <c r="M228" s="52"/>
      <c r="N228" s="49"/>
      <c r="O228" s="7"/>
      <c r="P228" s="50"/>
      <c r="Q228" s="51"/>
      <c r="R228" s="51"/>
      <c r="S228" s="48"/>
      <c r="T228" s="48"/>
      <c r="U228" s="48"/>
      <c r="V228" s="48"/>
      <c r="W228" s="48"/>
      <c r="X228" s="48"/>
      <c r="Y228" s="54" t="s">
        <v>92</v>
      </c>
      <c r="Z228" s="55" t="str">
        <f>IF(AND($M228="雇用", OR($R228="集中", $R228="期間内"),$N228&lt;&gt;"その他"),"担当開始日要追記",_xlfn.XLOOKUP($P228,プルダウン用!$S$3:$S$12,プルダウン用!T$3:T$12,"",0))</f>
        <v/>
      </c>
      <c r="AA228" s="55" t="str">
        <f>IF(AND($M228="雇用", OR($R228="集中", $R228="期間内"),$N228&lt;&gt;"その他"),"担当終了日要追記",_xlfn.XLOOKUP($P228,プルダウン用!$S$3:$S$12,プルダウン用!U$3:U$12,"",0))</f>
        <v/>
      </c>
      <c r="AB228" s="49"/>
      <c r="AC228" s="49"/>
      <c r="AD228" s="7"/>
      <c r="AE228" s="7"/>
      <c r="AF228" s="49"/>
      <c r="AG228" s="49"/>
      <c r="AH228" s="56" t="str">
        <f>_xlfn.XLOOKUP($AG228,プルダウン用!$AC$3:$AC$10,プルダウン用!AD$3:AD$10,"",0)</f>
        <v/>
      </c>
      <c r="AI228" s="56" t="str">
        <f>_xlfn.XLOOKUP($AG228,プルダウン用!$AC$3:$AC$10,プルダウン用!AE$3:AE$10,"",0)</f>
        <v/>
      </c>
      <c r="AJ228" s="57" t="str">
        <f>_xlfn.XLOOKUP($AG228,プルダウン用!$AC$3:$AC$10,プルダウン用!AF$3:AF$10,"",0)</f>
        <v/>
      </c>
      <c r="AK228" s="63"/>
      <c r="AL228" s="53"/>
      <c r="AM228" s="49"/>
      <c r="AN228" s="69" t="str">
        <f>IF($AM228="謝金経費に同じ",_xlfn.XLOOKUP(AG228,プルダウン用!$AQ$3:$AQ$12,プルダウン用!$AR$3:$AR$12,"",0),_xlfn.XLOOKUP($AM228,プルダウン用!$AH$3:$AH$5,プルダウン用!$AI$3:$AI$5,""))</f>
        <v/>
      </c>
      <c r="AO228" s="56" t="str">
        <f>IF($AN228="学内非常勤講師",_xlfn.XLOOKUP($N228,プルダウン用!$AW$3:$AW$7,プルダウン用!AX$3:AX$7,"",0),_xlfn.XLOOKUP($AN228,プルダウン用!$AQ$3:$AQ$12,プルダウン用!AS$3:AS$12,"",0))</f>
        <v/>
      </c>
      <c r="AP228" s="56" t="str">
        <f>IF($AN228="学内非常勤講師",_xlfn.XLOOKUP($N228,プルダウン用!$AW$3:$AW$7,プルダウン用!AY$3:AY$7,"",0),_xlfn.XLOOKUP($AN228,プルダウン用!$AQ$3:$AQ$12,プルダウン用!AT$3:AT$12,"",0))</f>
        <v/>
      </c>
      <c r="AQ228" s="56" t="str">
        <f>IF($AN228="学内非常勤講師",_xlfn.XLOOKUP($N228,プルダウン用!$AW$3:$AW$7,プルダウン用!AZ$3:AZ$7,"",0),_xlfn.XLOOKUP($AN228,プルダウン用!$AQ$3:$AQ$12,プルダウン用!AU$3:AU$12,"",0))</f>
        <v/>
      </c>
      <c r="AR228" s="79"/>
    </row>
    <row r="229" spans="2:44" ht="23.25" customHeight="1" x14ac:dyDescent="0.15">
      <c r="B229" s="54" t="str">
        <f t="shared" si="3"/>
        <v/>
      </c>
      <c r="C229" s="64"/>
      <c r="D229" s="64"/>
      <c r="E229" s="52"/>
      <c r="F229" s="52"/>
      <c r="G229" s="52"/>
      <c r="H229" s="53"/>
      <c r="I229" s="51"/>
      <c r="J229" s="7"/>
      <c r="K229" s="7"/>
      <c r="L229" s="52"/>
      <c r="M229" s="52"/>
      <c r="N229" s="49"/>
      <c r="O229" s="7"/>
      <c r="P229" s="50"/>
      <c r="Q229" s="51"/>
      <c r="R229" s="51"/>
      <c r="S229" s="48"/>
      <c r="T229" s="48"/>
      <c r="U229" s="48"/>
      <c r="V229" s="48"/>
      <c r="W229" s="48"/>
      <c r="X229" s="48"/>
      <c r="Y229" s="54" t="s">
        <v>92</v>
      </c>
      <c r="Z229" s="55" t="str">
        <f>IF(AND($M229="雇用", OR($R229="集中", $R229="期間内"),$N229&lt;&gt;"その他"),"担当開始日要追記",_xlfn.XLOOKUP($P229,プルダウン用!$S$3:$S$12,プルダウン用!T$3:T$12,"",0))</f>
        <v/>
      </c>
      <c r="AA229" s="55" t="str">
        <f>IF(AND($M229="雇用", OR($R229="集中", $R229="期間内"),$N229&lt;&gt;"その他"),"担当終了日要追記",_xlfn.XLOOKUP($P229,プルダウン用!$S$3:$S$12,プルダウン用!U$3:U$12,"",0))</f>
        <v/>
      </c>
      <c r="AB229" s="49"/>
      <c r="AC229" s="49"/>
      <c r="AD229" s="7"/>
      <c r="AE229" s="7"/>
      <c r="AF229" s="49"/>
      <c r="AG229" s="49"/>
      <c r="AH229" s="56" t="str">
        <f>_xlfn.XLOOKUP($AG229,プルダウン用!$AC$3:$AC$10,プルダウン用!AD$3:AD$10,"",0)</f>
        <v/>
      </c>
      <c r="AI229" s="56" t="str">
        <f>_xlfn.XLOOKUP($AG229,プルダウン用!$AC$3:$AC$10,プルダウン用!AE$3:AE$10,"",0)</f>
        <v/>
      </c>
      <c r="AJ229" s="57" t="str">
        <f>_xlfn.XLOOKUP($AG229,プルダウン用!$AC$3:$AC$10,プルダウン用!AF$3:AF$10,"",0)</f>
        <v/>
      </c>
      <c r="AK229" s="63"/>
      <c r="AL229" s="53"/>
      <c r="AM229" s="49"/>
      <c r="AN229" s="69" t="str">
        <f>IF($AM229="謝金経費に同じ",_xlfn.XLOOKUP(AG229,プルダウン用!$AQ$3:$AQ$12,プルダウン用!$AR$3:$AR$12,"",0),_xlfn.XLOOKUP($AM229,プルダウン用!$AH$3:$AH$5,プルダウン用!$AI$3:$AI$5,""))</f>
        <v/>
      </c>
      <c r="AO229" s="56" t="str">
        <f>IF($AN229="学内非常勤講師",_xlfn.XLOOKUP($N229,プルダウン用!$AW$3:$AW$7,プルダウン用!AX$3:AX$7,"",0),_xlfn.XLOOKUP($AN229,プルダウン用!$AQ$3:$AQ$12,プルダウン用!AS$3:AS$12,"",0))</f>
        <v/>
      </c>
      <c r="AP229" s="56" t="str">
        <f>IF($AN229="学内非常勤講師",_xlfn.XLOOKUP($N229,プルダウン用!$AW$3:$AW$7,プルダウン用!AY$3:AY$7,"",0),_xlfn.XLOOKUP($AN229,プルダウン用!$AQ$3:$AQ$12,プルダウン用!AT$3:AT$12,"",0))</f>
        <v/>
      </c>
      <c r="AQ229" s="56" t="str">
        <f>IF($AN229="学内非常勤講師",_xlfn.XLOOKUP($N229,プルダウン用!$AW$3:$AW$7,プルダウン用!AZ$3:AZ$7,"",0),_xlfn.XLOOKUP($AN229,プルダウン用!$AQ$3:$AQ$12,プルダウン用!AU$3:AU$12,"",0))</f>
        <v/>
      </c>
      <c r="AR229" s="79"/>
    </row>
    <row r="230" spans="2:44" ht="23.25" customHeight="1" x14ac:dyDescent="0.15">
      <c r="B230" s="54" t="str">
        <f t="shared" si="3"/>
        <v/>
      </c>
      <c r="C230" s="64"/>
      <c r="D230" s="64"/>
      <c r="E230" s="52"/>
      <c r="F230" s="52"/>
      <c r="G230" s="52"/>
      <c r="H230" s="53"/>
      <c r="I230" s="51"/>
      <c r="J230" s="7"/>
      <c r="K230" s="7"/>
      <c r="L230" s="52"/>
      <c r="M230" s="52"/>
      <c r="N230" s="49"/>
      <c r="O230" s="7"/>
      <c r="P230" s="50"/>
      <c r="Q230" s="51"/>
      <c r="R230" s="51"/>
      <c r="S230" s="48"/>
      <c r="T230" s="48"/>
      <c r="U230" s="48"/>
      <c r="V230" s="48"/>
      <c r="W230" s="48"/>
      <c r="X230" s="48"/>
      <c r="Y230" s="54" t="s">
        <v>92</v>
      </c>
      <c r="Z230" s="55" t="str">
        <f>IF(AND($M230="雇用", OR($R230="集中", $R230="期間内"),$N230&lt;&gt;"その他"),"担当開始日要追記",_xlfn.XLOOKUP($P230,プルダウン用!$S$3:$S$12,プルダウン用!T$3:T$12,"",0))</f>
        <v/>
      </c>
      <c r="AA230" s="55" t="str">
        <f>IF(AND($M230="雇用", OR($R230="集中", $R230="期間内"),$N230&lt;&gt;"その他"),"担当終了日要追記",_xlfn.XLOOKUP($P230,プルダウン用!$S$3:$S$12,プルダウン用!U$3:U$12,"",0))</f>
        <v/>
      </c>
      <c r="AB230" s="49"/>
      <c r="AC230" s="49"/>
      <c r="AD230" s="7"/>
      <c r="AE230" s="7"/>
      <c r="AF230" s="49"/>
      <c r="AG230" s="49"/>
      <c r="AH230" s="56" t="str">
        <f>_xlfn.XLOOKUP($AG230,プルダウン用!$AC$3:$AC$10,プルダウン用!AD$3:AD$10,"",0)</f>
        <v/>
      </c>
      <c r="AI230" s="56" t="str">
        <f>_xlfn.XLOOKUP($AG230,プルダウン用!$AC$3:$AC$10,プルダウン用!AE$3:AE$10,"",0)</f>
        <v/>
      </c>
      <c r="AJ230" s="57" t="str">
        <f>_xlfn.XLOOKUP($AG230,プルダウン用!$AC$3:$AC$10,プルダウン用!AF$3:AF$10,"",0)</f>
        <v/>
      </c>
      <c r="AK230" s="63"/>
      <c r="AL230" s="53"/>
      <c r="AM230" s="49"/>
      <c r="AN230" s="69" t="str">
        <f>IF($AM230="謝金経費に同じ",_xlfn.XLOOKUP(AG230,プルダウン用!$AQ$3:$AQ$12,プルダウン用!$AR$3:$AR$12,"",0),_xlfn.XLOOKUP($AM230,プルダウン用!$AH$3:$AH$5,プルダウン用!$AI$3:$AI$5,""))</f>
        <v/>
      </c>
      <c r="AO230" s="56" t="str">
        <f>IF($AN230="学内非常勤講師",_xlfn.XLOOKUP($N230,プルダウン用!$AW$3:$AW$7,プルダウン用!AX$3:AX$7,"",0),_xlfn.XLOOKUP($AN230,プルダウン用!$AQ$3:$AQ$12,プルダウン用!AS$3:AS$12,"",0))</f>
        <v/>
      </c>
      <c r="AP230" s="56" t="str">
        <f>IF($AN230="学内非常勤講師",_xlfn.XLOOKUP($N230,プルダウン用!$AW$3:$AW$7,プルダウン用!AY$3:AY$7,"",0),_xlfn.XLOOKUP($AN230,プルダウン用!$AQ$3:$AQ$12,プルダウン用!AT$3:AT$12,"",0))</f>
        <v/>
      </c>
      <c r="AQ230" s="56" t="str">
        <f>IF($AN230="学内非常勤講師",_xlfn.XLOOKUP($N230,プルダウン用!$AW$3:$AW$7,プルダウン用!AZ$3:AZ$7,"",0),_xlfn.XLOOKUP($AN230,プルダウン用!$AQ$3:$AQ$12,プルダウン用!AU$3:AU$12,"",0))</f>
        <v/>
      </c>
      <c r="AR230" s="79"/>
    </row>
    <row r="231" spans="2:44" ht="23.25" customHeight="1" x14ac:dyDescent="0.15">
      <c r="B231" s="54" t="str">
        <f t="shared" si="3"/>
        <v/>
      </c>
      <c r="C231" s="64"/>
      <c r="D231" s="64"/>
      <c r="E231" s="52"/>
      <c r="F231" s="52"/>
      <c r="G231" s="52"/>
      <c r="H231" s="53"/>
      <c r="I231" s="51"/>
      <c r="J231" s="7"/>
      <c r="K231" s="7"/>
      <c r="L231" s="52"/>
      <c r="M231" s="52"/>
      <c r="N231" s="49"/>
      <c r="O231" s="7"/>
      <c r="P231" s="50"/>
      <c r="Q231" s="51"/>
      <c r="R231" s="51"/>
      <c r="S231" s="48"/>
      <c r="T231" s="48"/>
      <c r="U231" s="48"/>
      <c r="V231" s="48"/>
      <c r="W231" s="48"/>
      <c r="X231" s="48"/>
      <c r="Y231" s="54" t="s">
        <v>92</v>
      </c>
      <c r="Z231" s="55" t="str">
        <f>IF(AND($M231="雇用", OR($R231="集中", $R231="期間内"),$N231&lt;&gt;"その他"),"担当開始日要追記",_xlfn.XLOOKUP($P231,プルダウン用!$S$3:$S$12,プルダウン用!T$3:T$12,"",0))</f>
        <v/>
      </c>
      <c r="AA231" s="55" t="str">
        <f>IF(AND($M231="雇用", OR($R231="集中", $R231="期間内"),$N231&lt;&gt;"その他"),"担当終了日要追記",_xlfn.XLOOKUP($P231,プルダウン用!$S$3:$S$12,プルダウン用!U$3:U$12,"",0))</f>
        <v/>
      </c>
      <c r="AB231" s="49"/>
      <c r="AC231" s="49"/>
      <c r="AD231" s="7"/>
      <c r="AE231" s="7"/>
      <c r="AF231" s="49"/>
      <c r="AG231" s="49"/>
      <c r="AH231" s="56" t="str">
        <f>_xlfn.XLOOKUP($AG231,プルダウン用!$AC$3:$AC$10,プルダウン用!AD$3:AD$10,"",0)</f>
        <v/>
      </c>
      <c r="AI231" s="56" t="str">
        <f>_xlfn.XLOOKUP($AG231,プルダウン用!$AC$3:$AC$10,プルダウン用!AE$3:AE$10,"",0)</f>
        <v/>
      </c>
      <c r="AJ231" s="57" t="str">
        <f>_xlfn.XLOOKUP($AG231,プルダウン用!$AC$3:$AC$10,プルダウン用!AF$3:AF$10,"",0)</f>
        <v/>
      </c>
      <c r="AK231" s="63"/>
      <c r="AL231" s="53"/>
      <c r="AM231" s="49"/>
      <c r="AN231" s="69" t="str">
        <f>IF($AM231="謝金経費に同じ",_xlfn.XLOOKUP(AG231,プルダウン用!$AQ$3:$AQ$12,プルダウン用!$AR$3:$AR$12,"",0),_xlfn.XLOOKUP($AM231,プルダウン用!$AH$3:$AH$5,プルダウン用!$AI$3:$AI$5,""))</f>
        <v/>
      </c>
      <c r="AO231" s="56" t="str">
        <f>IF($AN231="学内非常勤講師",_xlfn.XLOOKUP($N231,プルダウン用!$AW$3:$AW$7,プルダウン用!AX$3:AX$7,"",0),_xlfn.XLOOKUP($AN231,プルダウン用!$AQ$3:$AQ$12,プルダウン用!AS$3:AS$12,"",0))</f>
        <v/>
      </c>
      <c r="AP231" s="56" t="str">
        <f>IF($AN231="学内非常勤講師",_xlfn.XLOOKUP($N231,プルダウン用!$AW$3:$AW$7,プルダウン用!AY$3:AY$7,"",0),_xlfn.XLOOKUP($AN231,プルダウン用!$AQ$3:$AQ$12,プルダウン用!AT$3:AT$12,"",0))</f>
        <v/>
      </c>
      <c r="AQ231" s="56" t="str">
        <f>IF($AN231="学内非常勤講師",_xlfn.XLOOKUP($N231,プルダウン用!$AW$3:$AW$7,プルダウン用!AZ$3:AZ$7,"",0),_xlfn.XLOOKUP($AN231,プルダウン用!$AQ$3:$AQ$12,プルダウン用!AU$3:AU$12,"",0))</f>
        <v/>
      </c>
      <c r="AR231" s="79"/>
    </row>
    <row r="232" spans="2:44" ht="23.25" customHeight="1" x14ac:dyDescent="0.15">
      <c r="B232" s="54" t="str">
        <f t="shared" si="3"/>
        <v/>
      </c>
      <c r="C232" s="64"/>
      <c r="D232" s="64"/>
      <c r="E232" s="52"/>
      <c r="F232" s="52"/>
      <c r="G232" s="52"/>
      <c r="H232" s="53"/>
      <c r="I232" s="51"/>
      <c r="J232" s="7"/>
      <c r="K232" s="7"/>
      <c r="L232" s="52"/>
      <c r="M232" s="52"/>
      <c r="N232" s="49"/>
      <c r="O232" s="7"/>
      <c r="P232" s="50"/>
      <c r="Q232" s="51"/>
      <c r="R232" s="51"/>
      <c r="S232" s="48"/>
      <c r="T232" s="48"/>
      <c r="U232" s="48"/>
      <c r="V232" s="48"/>
      <c r="W232" s="48"/>
      <c r="X232" s="48"/>
      <c r="Y232" s="54" t="s">
        <v>92</v>
      </c>
      <c r="Z232" s="55" t="str">
        <f>IF(AND($M232="雇用", OR($R232="集中", $R232="期間内"),$N232&lt;&gt;"その他"),"担当開始日要追記",_xlfn.XLOOKUP($P232,プルダウン用!$S$3:$S$12,プルダウン用!T$3:T$12,"",0))</f>
        <v/>
      </c>
      <c r="AA232" s="55" t="str">
        <f>IF(AND($M232="雇用", OR($R232="集中", $R232="期間内"),$N232&lt;&gt;"その他"),"担当終了日要追記",_xlfn.XLOOKUP($P232,プルダウン用!$S$3:$S$12,プルダウン用!U$3:U$12,"",0))</f>
        <v/>
      </c>
      <c r="AB232" s="49"/>
      <c r="AC232" s="49"/>
      <c r="AD232" s="7"/>
      <c r="AE232" s="7"/>
      <c r="AF232" s="49"/>
      <c r="AG232" s="49"/>
      <c r="AH232" s="56" t="str">
        <f>_xlfn.XLOOKUP($AG232,プルダウン用!$AC$3:$AC$10,プルダウン用!AD$3:AD$10,"",0)</f>
        <v/>
      </c>
      <c r="AI232" s="56" t="str">
        <f>_xlfn.XLOOKUP($AG232,プルダウン用!$AC$3:$AC$10,プルダウン用!AE$3:AE$10,"",0)</f>
        <v/>
      </c>
      <c r="AJ232" s="57" t="str">
        <f>_xlfn.XLOOKUP($AG232,プルダウン用!$AC$3:$AC$10,プルダウン用!AF$3:AF$10,"",0)</f>
        <v/>
      </c>
      <c r="AK232" s="63"/>
      <c r="AL232" s="53"/>
      <c r="AM232" s="49"/>
      <c r="AN232" s="69" t="str">
        <f>IF($AM232="謝金経費に同じ",_xlfn.XLOOKUP(AG232,プルダウン用!$AQ$3:$AQ$12,プルダウン用!$AR$3:$AR$12,"",0),_xlfn.XLOOKUP($AM232,プルダウン用!$AH$3:$AH$5,プルダウン用!$AI$3:$AI$5,""))</f>
        <v/>
      </c>
      <c r="AO232" s="56" t="str">
        <f>IF($AN232="学内非常勤講師",_xlfn.XLOOKUP($N232,プルダウン用!$AW$3:$AW$7,プルダウン用!AX$3:AX$7,"",0),_xlfn.XLOOKUP($AN232,プルダウン用!$AQ$3:$AQ$12,プルダウン用!AS$3:AS$12,"",0))</f>
        <v/>
      </c>
      <c r="AP232" s="56" t="str">
        <f>IF($AN232="学内非常勤講師",_xlfn.XLOOKUP($N232,プルダウン用!$AW$3:$AW$7,プルダウン用!AY$3:AY$7,"",0),_xlfn.XLOOKUP($AN232,プルダウン用!$AQ$3:$AQ$12,プルダウン用!AT$3:AT$12,"",0))</f>
        <v/>
      </c>
      <c r="AQ232" s="56" t="str">
        <f>IF($AN232="学内非常勤講師",_xlfn.XLOOKUP($N232,プルダウン用!$AW$3:$AW$7,プルダウン用!AZ$3:AZ$7,"",0),_xlfn.XLOOKUP($AN232,プルダウン用!$AQ$3:$AQ$12,プルダウン用!AU$3:AU$12,"",0))</f>
        <v/>
      </c>
      <c r="AR232" s="79"/>
    </row>
    <row r="233" spans="2:44" ht="23.25" customHeight="1" x14ac:dyDescent="0.15">
      <c r="B233" s="54" t="str">
        <f t="shared" si="3"/>
        <v/>
      </c>
      <c r="C233" s="64"/>
      <c r="D233" s="64"/>
      <c r="E233" s="52"/>
      <c r="F233" s="52"/>
      <c r="G233" s="52"/>
      <c r="H233" s="53"/>
      <c r="I233" s="51"/>
      <c r="J233" s="7"/>
      <c r="K233" s="7"/>
      <c r="L233" s="52"/>
      <c r="M233" s="52"/>
      <c r="N233" s="49"/>
      <c r="O233" s="7"/>
      <c r="P233" s="50"/>
      <c r="Q233" s="51"/>
      <c r="R233" s="51"/>
      <c r="S233" s="48"/>
      <c r="T233" s="48"/>
      <c r="U233" s="48"/>
      <c r="V233" s="48"/>
      <c r="W233" s="48"/>
      <c r="X233" s="48"/>
      <c r="Y233" s="54" t="s">
        <v>92</v>
      </c>
      <c r="Z233" s="55" t="str">
        <f>IF(AND($M233="雇用", OR($R233="集中", $R233="期間内"),$N233&lt;&gt;"その他"),"担当開始日要追記",_xlfn.XLOOKUP($P233,プルダウン用!$S$3:$S$12,プルダウン用!T$3:T$12,"",0))</f>
        <v/>
      </c>
      <c r="AA233" s="55" t="str">
        <f>IF(AND($M233="雇用", OR($R233="集中", $R233="期間内"),$N233&lt;&gt;"その他"),"担当終了日要追記",_xlfn.XLOOKUP($P233,プルダウン用!$S$3:$S$12,プルダウン用!U$3:U$12,"",0))</f>
        <v/>
      </c>
      <c r="AB233" s="49"/>
      <c r="AC233" s="49"/>
      <c r="AD233" s="7"/>
      <c r="AE233" s="7"/>
      <c r="AF233" s="49"/>
      <c r="AG233" s="49"/>
      <c r="AH233" s="56" t="str">
        <f>_xlfn.XLOOKUP($AG233,プルダウン用!$AC$3:$AC$10,プルダウン用!AD$3:AD$10,"",0)</f>
        <v/>
      </c>
      <c r="AI233" s="56" t="str">
        <f>_xlfn.XLOOKUP($AG233,プルダウン用!$AC$3:$AC$10,プルダウン用!AE$3:AE$10,"",0)</f>
        <v/>
      </c>
      <c r="AJ233" s="57" t="str">
        <f>_xlfn.XLOOKUP($AG233,プルダウン用!$AC$3:$AC$10,プルダウン用!AF$3:AF$10,"",0)</f>
        <v/>
      </c>
      <c r="AK233" s="63"/>
      <c r="AL233" s="53"/>
      <c r="AM233" s="49"/>
      <c r="AN233" s="69" t="str">
        <f>IF($AM233="謝金経費に同じ",_xlfn.XLOOKUP(AG233,プルダウン用!$AQ$3:$AQ$12,プルダウン用!$AR$3:$AR$12,"",0),_xlfn.XLOOKUP($AM233,プルダウン用!$AH$3:$AH$5,プルダウン用!$AI$3:$AI$5,""))</f>
        <v/>
      </c>
      <c r="AO233" s="56" t="str">
        <f>IF($AN233="学内非常勤講師",_xlfn.XLOOKUP($N233,プルダウン用!$AW$3:$AW$7,プルダウン用!AX$3:AX$7,"",0),_xlfn.XLOOKUP($AN233,プルダウン用!$AQ$3:$AQ$12,プルダウン用!AS$3:AS$12,"",0))</f>
        <v/>
      </c>
      <c r="AP233" s="56" t="str">
        <f>IF($AN233="学内非常勤講師",_xlfn.XLOOKUP($N233,プルダウン用!$AW$3:$AW$7,プルダウン用!AY$3:AY$7,"",0),_xlfn.XLOOKUP($AN233,プルダウン用!$AQ$3:$AQ$12,プルダウン用!AT$3:AT$12,"",0))</f>
        <v/>
      </c>
      <c r="AQ233" s="56" t="str">
        <f>IF($AN233="学内非常勤講師",_xlfn.XLOOKUP($N233,プルダウン用!$AW$3:$AW$7,プルダウン用!AZ$3:AZ$7,"",0),_xlfn.XLOOKUP($AN233,プルダウン用!$AQ$3:$AQ$12,プルダウン用!AU$3:AU$12,"",0))</f>
        <v/>
      </c>
      <c r="AR233" s="79"/>
    </row>
    <row r="234" spans="2:44" ht="23.25" customHeight="1" x14ac:dyDescent="0.15">
      <c r="B234" s="54" t="str">
        <f t="shared" si="3"/>
        <v/>
      </c>
      <c r="C234" s="64"/>
      <c r="D234" s="64"/>
      <c r="E234" s="52"/>
      <c r="F234" s="52"/>
      <c r="G234" s="52"/>
      <c r="H234" s="53"/>
      <c r="I234" s="51"/>
      <c r="J234" s="7"/>
      <c r="K234" s="7"/>
      <c r="L234" s="52"/>
      <c r="M234" s="52"/>
      <c r="N234" s="49"/>
      <c r="O234" s="7"/>
      <c r="P234" s="50"/>
      <c r="Q234" s="51"/>
      <c r="R234" s="51"/>
      <c r="S234" s="48"/>
      <c r="T234" s="48"/>
      <c r="U234" s="48"/>
      <c r="V234" s="48"/>
      <c r="W234" s="48"/>
      <c r="X234" s="48"/>
      <c r="Y234" s="54" t="s">
        <v>92</v>
      </c>
      <c r="Z234" s="55" t="str">
        <f>IF(AND($M234="雇用", OR($R234="集中", $R234="期間内"),$N234&lt;&gt;"その他"),"担当開始日要追記",_xlfn.XLOOKUP($P234,プルダウン用!$S$3:$S$12,プルダウン用!T$3:T$12,"",0))</f>
        <v/>
      </c>
      <c r="AA234" s="55" t="str">
        <f>IF(AND($M234="雇用", OR($R234="集中", $R234="期間内"),$N234&lt;&gt;"その他"),"担当終了日要追記",_xlfn.XLOOKUP($P234,プルダウン用!$S$3:$S$12,プルダウン用!U$3:U$12,"",0))</f>
        <v/>
      </c>
      <c r="AB234" s="49"/>
      <c r="AC234" s="49"/>
      <c r="AD234" s="7"/>
      <c r="AE234" s="7"/>
      <c r="AF234" s="49"/>
      <c r="AG234" s="49"/>
      <c r="AH234" s="56" t="str">
        <f>_xlfn.XLOOKUP($AG234,プルダウン用!$AC$3:$AC$10,プルダウン用!AD$3:AD$10,"",0)</f>
        <v/>
      </c>
      <c r="AI234" s="56" t="str">
        <f>_xlfn.XLOOKUP($AG234,プルダウン用!$AC$3:$AC$10,プルダウン用!AE$3:AE$10,"",0)</f>
        <v/>
      </c>
      <c r="AJ234" s="57" t="str">
        <f>_xlfn.XLOOKUP($AG234,プルダウン用!$AC$3:$AC$10,プルダウン用!AF$3:AF$10,"",0)</f>
        <v/>
      </c>
      <c r="AK234" s="63"/>
      <c r="AL234" s="53"/>
      <c r="AM234" s="49"/>
      <c r="AN234" s="69" t="str">
        <f>IF($AM234="謝金経費に同じ",_xlfn.XLOOKUP(AG234,プルダウン用!$AQ$3:$AQ$12,プルダウン用!$AR$3:$AR$12,"",0),_xlfn.XLOOKUP($AM234,プルダウン用!$AH$3:$AH$5,プルダウン用!$AI$3:$AI$5,""))</f>
        <v/>
      </c>
      <c r="AO234" s="56" t="str">
        <f>IF($AN234="学内非常勤講師",_xlfn.XLOOKUP($N234,プルダウン用!$AW$3:$AW$7,プルダウン用!AX$3:AX$7,"",0),_xlfn.XLOOKUP($AN234,プルダウン用!$AQ$3:$AQ$12,プルダウン用!AS$3:AS$12,"",0))</f>
        <v/>
      </c>
      <c r="AP234" s="56" t="str">
        <f>IF($AN234="学内非常勤講師",_xlfn.XLOOKUP($N234,プルダウン用!$AW$3:$AW$7,プルダウン用!AY$3:AY$7,"",0),_xlfn.XLOOKUP($AN234,プルダウン用!$AQ$3:$AQ$12,プルダウン用!AT$3:AT$12,"",0))</f>
        <v/>
      </c>
      <c r="AQ234" s="56" t="str">
        <f>IF($AN234="学内非常勤講師",_xlfn.XLOOKUP($N234,プルダウン用!$AW$3:$AW$7,プルダウン用!AZ$3:AZ$7,"",0),_xlfn.XLOOKUP($AN234,プルダウン用!$AQ$3:$AQ$12,プルダウン用!AU$3:AU$12,"",0))</f>
        <v/>
      </c>
      <c r="AR234" s="79"/>
    </row>
    <row r="235" spans="2:44" ht="23.25" customHeight="1" x14ac:dyDescent="0.15">
      <c r="B235" s="54" t="str">
        <f t="shared" si="3"/>
        <v/>
      </c>
      <c r="C235" s="64"/>
      <c r="D235" s="64"/>
      <c r="E235" s="52"/>
      <c r="F235" s="52"/>
      <c r="G235" s="52"/>
      <c r="H235" s="53"/>
      <c r="I235" s="51"/>
      <c r="J235" s="7"/>
      <c r="K235" s="7"/>
      <c r="L235" s="52"/>
      <c r="M235" s="52"/>
      <c r="N235" s="49"/>
      <c r="O235" s="7"/>
      <c r="P235" s="50"/>
      <c r="Q235" s="51"/>
      <c r="R235" s="51"/>
      <c r="S235" s="48"/>
      <c r="T235" s="48"/>
      <c r="U235" s="48"/>
      <c r="V235" s="48"/>
      <c r="W235" s="48"/>
      <c r="X235" s="48"/>
      <c r="Y235" s="54" t="s">
        <v>92</v>
      </c>
      <c r="Z235" s="55" t="str">
        <f>IF(AND($M235="雇用", OR($R235="集中", $R235="期間内"),$N235&lt;&gt;"その他"),"担当開始日要追記",_xlfn.XLOOKUP($P235,プルダウン用!$S$3:$S$12,プルダウン用!T$3:T$12,"",0))</f>
        <v/>
      </c>
      <c r="AA235" s="55" t="str">
        <f>IF(AND($M235="雇用", OR($R235="集中", $R235="期間内"),$N235&lt;&gt;"その他"),"担当終了日要追記",_xlfn.XLOOKUP($P235,プルダウン用!$S$3:$S$12,プルダウン用!U$3:U$12,"",0))</f>
        <v/>
      </c>
      <c r="AB235" s="49"/>
      <c r="AC235" s="49"/>
      <c r="AD235" s="7"/>
      <c r="AE235" s="7"/>
      <c r="AF235" s="49"/>
      <c r="AG235" s="49"/>
      <c r="AH235" s="56" t="str">
        <f>_xlfn.XLOOKUP($AG235,プルダウン用!$AC$3:$AC$10,プルダウン用!AD$3:AD$10,"",0)</f>
        <v/>
      </c>
      <c r="AI235" s="56" t="str">
        <f>_xlfn.XLOOKUP($AG235,プルダウン用!$AC$3:$AC$10,プルダウン用!AE$3:AE$10,"",0)</f>
        <v/>
      </c>
      <c r="AJ235" s="57" t="str">
        <f>_xlfn.XLOOKUP($AG235,プルダウン用!$AC$3:$AC$10,プルダウン用!AF$3:AF$10,"",0)</f>
        <v/>
      </c>
      <c r="AK235" s="63"/>
      <c r="AL235" s="53"/>
      <c r="AM235" s="49"/>
      <c r="AN235" s="69" t="str">
        <f>IF($AM235="謝金経費に同じ",_xlfn.XLOOKUP(AG235,プルダウン用!$AQ$3:$AQ$12,プルダウン用!$AR$3:$AR$12,"",0),_xlfn.XLOOKUP($AM235,プルダウン用!$AH$3:$AH$5,プルダウン用!$AI$3:$AI$5,""))</f>
        <v/>
      </c>
      <c r="AO235" s="56" t="str">
        <f>IF($AN235="学内非常勤講師",_xlfn.XLOOKUP($N235,プルダウン用!$AW$3:$AW$7,プルダウン用!AX$3:AX$7,"",0),_xlfn.XLOOKUP($AN235,プルダウン用!$AQ$3:$AQ$12,プルダウン用!AS$3:AS$12,"",0))</f>
        <v/>
      </c>
      <c r="AP235" s="56" t="str">
        <f>IF($AN235="学内非常勤講師",_xlfn.XLOOKUP($N235,プルダウン用!$AW$3:$AW$7,プルダウン用!AY$3:AY$7,"",0),_xlfn.XLOOKUP($AN235,プルダウン用!$AQ$3:$AQ$12,プルダウン用!AT$3:AT$12,"",0))</f>
        <v/>
      </c>
      <c r="AQ235" s="56" t="str">
        <f>IF($AN235="学内非常勤講師",_xlfn.XLOOKUP($N235,プルダウン用!$AW$3:$AW$7,プルダウン用!AZ$3:AZ$7,"",0),_xlfn.XLOOKUP($AN235,プルダウン用!$AQ$3:$AQ$12,プルダウン用!AU$3:AU$12,"",0))</f>
        <v/>
      </c>
      <c r="AR235" s="79"/>
    </row>
    <row r="236" spans="2:44" ht="23.25" customHeight="1" x14ac:dyDescent="0.15">
      <c r="B236" s="54" t="str">
        <f t="shared" si="3"/>
        <v/>
      </c>
      <c r="C236" s="64"/>
      <c r="D236" s="64"/>
      <c r="E236" s="52"/>
      <c r="F236" s="52"/>
      <c r="G236" s="52"/>
      <c r="H236" s="53"/>
      <c r="I236" s="51"/>
      <c r="J236" s="7"/>
      <c r="K236" s="7"/>
      <c r="L236" s="52"/>
      <c r="M236" s="52"/>
      <c r="N236" s="49"/>
      <c r="O236" s="7"/>
      <c r="P236" s="50"/>
      <c r="Q236" s="51"/>
      <c r="R236" s="51"/>
      <c r="S236" s="48"/>
      <c r="T236" s="48"/>
      <c r="U236" s="48"/>
      <c r="V236" s="48"/>
      <c r="W236" s="48"/>
      <c r="X236" s="48"/>
      <c r="Y236" s="54" t="s">
        <v>92</v>
      </c>
      <c r="Z236" s="55" t="str">
        <f>IF(AND($M236="雇用", OR($R236="集中", $R236="期間内"),$N236&lt;&gt;"その他"),"担当開始日要追記",_xlfn.XLOOKUP($P236,プルダウン用!$S$3:$S$12,プルダウン用!T$3:T$12,"",0))</f>
        <v/>
      </c>
      <c r="AA236" s="55" t="str">
        <f>IF(AND($M236="雇用", OR($R236="集中", $R236="期間内"),$N236&lt;&gt;"その他"),"担当終了日要追記",_xlfn.XLOOKUP($P236,プルダウン用!$S$3:$S$12,プルダウン用!U$3:U$12,"",0))</f>
        <v/>
      </c>
      <c r="AB236" s="49"/>
      <c r="AC236" s="49"/>
      <c r="AD236" s="7"/>
      <c r="AE236" s="7"/>
      <c r="AF236" s="49"/>
      <c r="AG236" s="49"/>
      <c r="AH236" s="56" t="str">
        <f>_xlfn.XLOOKUP($AG236,プルダウン用!$AC$3:$AC$10,プルダウン用!AD$3:AD$10,"",0)</f>
        <v/>
      </c>
      <c r="AI236" s="56" t="str">
        <f>_xlfn.XLOOKUP($AG236,プルダウン用!$AC$3:$AC$10,プルダウン用!AE$3:AE$10,"",0)</f>
        <v/>
      </c>
      <c r="AJ236" s="57" t="str">
        <f>_xlfn.XLOOKUP($AG236,プルダウン用!$AC$3:$AC$10,プルダウン用!AF$3:AF$10,"",0)</f>
        <v/>
      </c>
      <c r="AK236" s="63"/>
      <c r="AL236" s="53"/>
      <c r="AM236" s="49"/>
      <c r="AN236" s="69" t="str">
        <f>IF($AM236="謝金経費に同じ",_xlfn.XLOOKUP(AG236,プルダウン用!$AQ$3:$AQ$12,プルダウン用!$AR$3:$AR$12,"",0),_xlfn.XLOOKUP($AM236,プルダウン用!$AH$3:$AH$5,プルダウン用!$AI$3:$AI$5,""))</f>
        <v/>
      </c>
      <c r="AO236" s="56" t="str">
        <f>IF($AN236="学内非常勤講師",_xlfn.XLOOKUP($N236,プルダウン用!$AW$3:$AW$7,プルダウン用!AX$3:AX$7,"",0),_xlfn.XLOOKUP($AN236,プルダウン用!$AQ$3:$AQ$12,プルダウン用!AS$3:AS$12,"",0))</f>
        <v/>
      </c>
      <c r="AP236" s="56" t="str">
        <f>IF($AN236="学内非常勤講師",_xlfn.XLOOKUP($N236,プルダウン用!$AW$3:$AW$7,プルダウン用!AY$3:AY$7,"",0),_xlfn.XLOOKUP($AN236,プルダウン用!$AQ$3:$AQ$12,プルダウン用!AT$3:AT$12,"",0))</f>
        <v/>
      </c>
      <c r="AQ236" s="56" t="str">
        <f>IF($AN236="学内非常勤講師",_xlfn.XLOOKUP($N236,プルダウン用!$AW$3:$AW$7,プルダウン用!AZ$3:AZ$7,"",0),_xlfn.XLOOKUP($AN236,プルダウン用!$AQ$3:$AQ$12,プルダウン用!AU$3:AU$12,"",0))</f>
        <v/>
      </c>
      <c r="AR236" s="79"/>
    </row>
    <row r="237" spans="2:44" ht="23.25" customHeight="1" x14ac:dyDescent="0.15">
      <c r="B237" s="54" t="str">
        <f t="shared" si="3"/>
        <v/>
      </c>
      <c r="C237" s="64"/>
      <c r="D237" s="64"/>
      <c r="E237" s="52"/>
      <c r="F237" s="52"/>
      <c r="G237" s="52"/>
      <c r="H237" s="53"/>
      <c r="I237" s="51"/>
      <c r="J237" s="7"/>
      <c r="K237" s="7"/>
      <c r="L237" s="52"/>
      <c r="M237" s="52"/>
      <c r="N237" s="49"/>
      <c r="O237" s="7"/>
      <c r="P237" s="50"/>
      <c r="Q237" s="51"/>
      <c r="R237" s="51"/>
      <c r="S237" s="48"/>
      <c r="T237" s="48"/>
      <c r="U237" s="48"/>
      <c r="V237" s="48"/>
      <c r="W237" s="48"/>
      <c r="X237" s="48"/>
      <c r="Y237" s="54" t="s">
        <v>92</v>
      </c>
      <c r="Z237" s="55" t="str">
        <f>IF(AND($M237="雇用", OR($R237="集中", $R237="期間内"),$N237&lt;&gt;"その他"),"担当開始日要追記",_xlfn.XLOOKUP($P237,プルダウン用!$S$3:$S$12,プルダウン用!T$3:T$12,"",0))</f>
        <v/>
      </c>
      <c r="AA237" s="55" t="str">
        <f>IF(AND($M237="雇用", OR($R237="集中", $R237="期間内"),$N237&lt;&gt;"その他"),"担当終了日要追記",_xlfn.XLOOKUP($P237,プルダウン用!$S$3:$S$12,プルダウン用!U$3:U$12,"",0))</f>
        <v/>
      </c>
      <c r="AB237" s="49"/>
      <c r="AC237" s="49"/>
      <c r="AD237" s="7"/>
      <c r="AE237" s="7"/>
      <c r="AF237" s="49"/>
      <c r="AG237" s="49"/>
      <c r="AH237" s="56" t="str">
        <f>_xlfn.XLOOKUP($AG237,プルダウン用!$AC$3:$AC$10,プルダウン用!AD$3:AD$10,"",0)</f>
        <v/>
      </c>
      <c r="AI237" s="56" t="str">
        <f>_xlfn.XLOOKUP($AG237,プルダウン用!$AC$3:$AC$10,プルダウン用!AE$3:AE$10,"",0)</f>
        <v/>
      </c>
      <c r="AJ237" s="57" t="str">
        <f>_xlfn.XLOOKUP($AG237,プルダウン用!$AC$3:$AC$10,プルダウン用!AF$3:AF$10,"",0)</f>
        <v/>
      </c>
      <c r="AK237" s="63"/>
      <c r="AL237" s="53"/>
      <c r="AM237" s="49"/>
      <c r="AN237" s="69" t="str">
        <f>IF($AM237="謝金経費に同じ",_xlfn.XLOOKUP(AG237,プルダウン用!$AQ$3:$AQ$12,プルダウン用!$AR$3:$AR$12,"",0),_xlfn.XLOOKUP($AM237,プルダウン用!$AH$3:$AH$5,プルダウン用!$AI$3:$AI$5,""))</f>
        <v/>
      </c>
      <c r="AO237" s="56" t="str">
        <f>IF($AN237="学内非常勤講師",_xlfn.XLOOKUP($N237,プルダウン用!$AW$3:$AW$7,プルダウン用!AX$3:AX$7,"",0),_xlfn.XLOOKUP($AN237,プルダウン用!$AQ$3:$AQ$12,プルダウン用!AS$3:AS$12,"",0))</f>
        <v/>
      </c>
      <c r="AP237" s="56" t="str">
        <f>IF($AN237="学内非常勤講師",_xlfn.XLOOKUP($N237,プルダウン用!$AW$3:$AW$7,プルダウン用!AY$3:AY$7,"",0),_xlfn.XLOOKUP($AN237,プルダウン用!$AQ$3:$AQ$12,プルダウン用!AT$3:AT$12,"",0))</f>
        <v/>
      </c>
      <c r="AQ237" s="56" t="str">
        <f>IF($AN237="学内非常勤講師",_xlfn.XLOOKUP($N237,プルダウン用!$AW$3:$AW$7,プルダウン用!AZ$3:AZ$7,"",0),_xlfn.XLOOKUP($AN237,プルダウン用!$AQ$3:$AQ$12,プルダウン用!AU$3:AU$12,"",0))</f>
        <v/>
      </c>
      <c r="AR237" s="79"/>
    </row>
    <row r="238" spans="2:44" ht="23.25" customHeight="1" x14ac:dyDescent="0.15">
      <c r="B238" s="54" t="str">
        <f t="shared" si="3"/>
        <v/>
      </c>
      <c r="C238" s="64"/>
      <c r="D238" s="64"/>
      <c r="E238" s="52"/>
      <c r="F238" s="52"/>
      <c r="G238" s="52"/>
      <c r="H238" s="53"/>
      <c r="I238" s="51"/>
      <c r="J238" s="7"/>
      <c r="K238" s="7"/>
      <c r="L238" s="52"/>
      <c r="M238" s="52"/>
      <c r="N238" s="49"/>
      <c r="O238" s="7"/>
      <c r="P238" s="50"/>
      <c r="Q238" s="51"/>
      <c r="R238" s="51"/>
      <c r="S238" s="48"/>
      <c r="T238" s="48"/>
      <c r="U238" s="48"/>
      <c r="V238" s="48"/>
      <c r="W238" s="48"/>
      <c r="X238" s="48"/>
      <c r="Y238" s="54" t="s">
        <v>92</v>
      </c>
      <c r="Z238" s="55" t="str">
        <f>IF(AND($M238="雇用", OR($R238="集中", $R238="期間内"),$N238&lt;&gt;"その他"),"担当開始日要追記",_xlfn.XLOOKUP($P238,プルダウン用!$S$3:$S$12,プルダウン用!T$3:T$12,"",0))</f>
        <v/>
      </c>
      <c r="AA238" s="55" t="str">
        <f>IF(AND($M238="雇用", OR($R238="集中", $R238="期間内"),$N238&lt;&gt;"その他"),"担当終了日要追記",_xlfn.XLOOKUP($P238,プルダウン用!$S$3:$S$12,プルダウン用!U$3:U$12,"",0))</f>
        <v/>
      </c>
      <c r="AB238" s="49"/>
      <c r="AC238" s="49"/>
      <c r="AD238" s="7"/>
      <c r="AE238" s="7"/>
      <c r="AF238" s="49"/>
      <c r="AG238" s="49"/>
      <c r="AH238" s="56" t="str">
        <f>_xlfn.XLOOKUP($AG238,プルダウン用!$AC$3:$AC$10,プルダウン用!AD$3:AD$10,"",0)</f>
        <v/>
      </c>
      <c r="AI238" s="56" t="str">
        <f>_xlfn.XLOOKUP($AG238,プルダウン用!$AC$3:$AC$10,プルダウン用!AE$3:AE$10,"",0)</f>
        <v/>
      </c>
      <c r="AJ238" s="57" t="str">
        <f>_xlfn.XLOOKUP($AG238,プルダウン用!$AC$3:$AC$10,プルダウン用!AF$3:AF$10,"",0)</f>
        <v/>
      </c>
      <c r="AK238" s="63"/>
      <c r="AL238" s="53"/>
      <c r="AM238" s="49"/>
      <c r="AN238" s="69" t="str">
        <f>IF($AM238="謝金経費に同じ",_xlfn.XLOOKUP(AG238,プルダウン用!$AQ$3:$AQ$12,プルダウン用!$AR$3:$AR$12,"",0),_xlfn.XLOOKUP($AM238,プルダウン用!$AH$3:$AH$5,プルダウン用!$AI$3:$AI$5,""))</f>
        <v/>
      </c>
      <c r="AO238" s="56" t="str">
        <f>IF($AN238="学内非常勤講師",_xlfn.XLOOKUP($N238,プルダウン用!$AW$3:$AW$7,プルダウン用!AX$3:AX$7,"",0),_xlfn.XLOOKUP($AN238,プルダウン用!$AQ$3:$AQ$12,プルダウン用!AS$3:AS$12,"",0))</f>
        <v/>
      </c>
      <c r="AP238" s="56" t="str">
        <f>IF($AN238="学内非常勤講師",_xlfn.XLOOKUP($N238,プルダウン用!$AW$3:$AW$7,プルダウン用!AY$3:AY$7,"",0),_xlfn.XLOOKUP($AN238,プルダウン用!$AQ$3:$AQ$12,プルダウン用!AT$3:AT$12,"",0))</f>
        <v/>
      </c>
      <c r="AQ238" s="56" t="str">
        <f>IF($AN238="学内非常勤講師",_xlfn.XLOOKUP($N238,プルダウン用!$AW$3:$AW$7,プルダウン用!AZ$3:AZ$7,"",0),_xlfn.XLOOKUP($AN238,プルダウン用!$AQ$3:$AQ$12,プルダウン用!AU$3:AU$12,"",0))</f>
        <v/>
      </c>
      <c r="AR238" s="79"/>
    </row>
    <row r="239" spans="2:44" ht="23.25" customHeight="1" x14ac:dyDescent="0.15">
      <c r="B239" s="54" t="str">
        <f t="shared" si="3"/>
        <v/>
      </c>
      <c r="C239" s="64"/>
      <c r="D239" s="64"/>
      <c r="E239" s="52"/>
      <c r="F239" s="52"/>
      <c r="G239" s="52"/>
      <c r="H239" s="53"/>
      <c r="I239" s="51"/>
      <c r="J239" s="7"/>
      <c r="K239" s="7"/>
      <c r="L239" s="52"/>
      <c r="M239" s="52"/>
      <c r="N239" s="49"/>
      <c r="O239" s="7"/>
      <c r="P239" s="50"/>
      <c r="Q239" s="51"/>
      <c r="R239" s="51"/>
      <c r="S239" s="48"/>
      <c r="T239" s="48"/>
      <c r="U239" s="48"/>
      <c r="V239" s="48"/>
      <c r="W239" s="48"/>
      <c r="X239" s="48"/>
      <c r="Y239" s="54" t="s">
        <v>92</v>
      </c>
      <c r="Z239" s="55" t="str">
        <f>IF(AND($M239="雇用", OR($R239="集中", $R239="期間内"),$N239&lt;&gt;"その他"),"担当開始日要追記",_xlfn.XLOOKUP($P239,プルダウン用!$S$3:$S$12,プルダウン用!T$3:T$12,"",0))</f>
        <v/>
      </c>
      <c r="AA239" s="55" t="str">
        <f>IF(AND($M239="雇用", OR($R239="集中", $R239="期間内"),$N239&lt;&gt;"その他"),"担当終了日要追記",_xlfn.XLOOKUP($P239,プルダウン用!$S$3:$S$12,プルダウン用!U$3:U$12,"",0))</f>
        <v/>
      </c>
      <c r="AB239" s="49"/>
      <c r="AC239" s="49"/>
      <c r="AD239" s="7"/>
      <c r="AE239" s="7"/>
      <c r="AF239" s="49"/>
      <c r="AG239" s="49"/>
      <c r="AH239" s="56" t="str">
        <f>_xlfn.XLOOKUP($AG239,プルダウン用!$AC$3:$AC$10,プルダウン用!AD$3:AD$10,"",0)</f>
        <v/>
      </c>
      <c r="AI239" s="56" t="str">
        <f>_xlfn.XLOOKUP($AG239,プルダウン用!$AC$3:$AC$10,プルダウン用!AE$3:AE$10,"",0)</f>
        <v/>
      </c>
      <c r="AJ239" s="57" t="str">
        <f>_xlfn.XLOOKUP($AG239,プルダウン用!$AC$3:$AC$10,プルダウン用!AF$3:AF$10,"",0)</f>
        <v/>
      </c>
      <c r="AK239" s="63"/>
      <c r="AL239" s="53"/>
      <c r="AM239" s="49"/>
      <c r="AN239" s="69" t="str">
        <f>IF($AM239="謝金経費に同じ",_xlfn.XLOOKUP(AG239,プルダウン用!$AQ$3:$AQ$12,プルダウン用!$AR$3:$AR$12,"",0),_xlfn.XLOOKUP($AM239,プルダウン用!$AH$3:$AH$5,プルダウン用!$AI$3:$AI$5,""))</f>
        <v/>
      </c>
      <c r="AO239" s="56" t="str">
        <f>IF($AN239="学内非常勤講師",_xlfn.XLOOKUP($N239,プルダウン用!$AW$3:$AW$7,プルダウン用!AX$3:AX$7,"",0),_xlfn.XLOOKUP($AN239,プルダウン用!$AQ$3:$AQ$12,プルダウン用!AS$3:AS$12,"",0))</f>
        <v/>
      </c>
      <c r="AP239" s="56" t="str">
        <f>IF($AN239="学内非常勤講師",_xlfn.XLOOKUP($N239,プルダウン用!$AW$3:$AW$7,プルダウン用!AY$3:AY$7,"",0),_xlfn.XLOOKUP($AN239,プルダウン用!$AQ$3:$AQ$12,プルダウン用!AT$3:AT$12,"",0))</f>
        <v/>
      </c>
      <c r="AQ239" s="56" t="str">
        <f>IF($AN239="学内非常勤講師",_xlfn.XLOOKUP($N239,プルダウン用!$AW$3:$AW$7,プルダウン用!AZ$3:AZ$7,"",0),_xlfn.XLOOKUP($AN239,プルダウン用!$AQ$3:$AQ$12,プルダウン用!AU$3:AU$12,"",0))</f>
        <v/>
      </c>
      <c r="AR239" s="79"/>
    </row>
    <row r="240" spans="2:44" ht="23.25" customHeight="1" x14ac:dyDescent="0.15">
      <c r="B240" s="54" t="str">
        <f t="shared" si="3"/>
        <v/>
      </c>
      <c r="C240" s="64"/>
      <c r="D240" s="64"/>
      <c r="E240" s="52"/>
      <c r="F240" s="52"/>
      <c r="G240" s="52"/>
      <c r="H240" s="53"/>
      <c r="I240" s="51"/>
      <c r="J240" s="7"/>
      <c r="K240" s="7"/>
      <c r="L240" s="52"/>
      <c r="M240" s="52"/>
      <c r="N240" s="49"/>
      <c r="O240" s="7"/>
      <c r="P240" s="50"/>
      <c r="Q240" s="51"/>
      <c r="R240" s="51"/>
      <c r="S240" s="48"/>
      <c r="T240" s="48"/>
      <c r="U240" s="48"/>
      <c r="V240" s="48"/>
      <c r="W240" s="48"/>
      <c r="X240" s="48"/>
      <c r="Y240" s="54" t="s">
        <v>92</v>
      </c>
      <c r="Z240" s="55" t="str">
        <f>IF(AND($M240="雇用", OR($R240="集中", $R240="期間内"),$N240&lt;&gt;"その他"),"担当開始日要追記",_xlfn.XLOOKUP($P240,プルダウン用!$S$3:$S$12,プルダウン用!T$3:T$12,"",0))</f>
        <v/>
      </c>
      <c r="AA240" s="55" t="str">
        <f>IF(AND($M240="雇用", OR($R240="集中", $R240="期間内"),$N240&lt;&gt;"その他"),"担当終了日要追記",_xlfn.XLOOKUP($P240,プルダウン用!$S$3:$S$12,プルダウン用!U$3:U$12,"",0))</f>
        <v/>
      </c>
      <c r="AB240" s="49"/>
      <c r="AC240" s="49"/>
      <c r="AD240" s="7"/>
      <c r="AE240" s="7"/>
      <c r="AF240" s="49"/>
      <c r="AG240" s="49"/>
      <c r="AH240" s="56" t="str">
        <f>_xlfn.XLOOKUP($AG240,プルダウン用!$AC$3:$AC$10,プルダウン用!AD$3:AD$10,"",0)</f>
        <v/>
      </c>
      <c r="AI240" s="56" t="str">
        <f>_xlfn.XLOOKUP($AG240,プルダウン用!$AC$3:$AC$10,プルダウン用!AE$3:AE$10,"",0)</f>
        <v/>
      </c>
      <c r="AJ240" s="57" t="str">
        <f>_xlfn.XLOOKUP($AG240,プルダウン用!$AC$3:$AC$10,プルダウン用!AF$3:AF$10,"",0)</f>
        <v/>
      </c>
      <c r="AK240" s="63"/>
      <c r="AL240" s="53"/>
      <c r="AM240" s="49"/>
      <c r="AN240" s="69" t="str">
        <f>IF($AM240="謝金経費に同じ",_xlfn.XLOOKUP(AG240,プルダウン用!$AQ$3:$AQ$12,プルダウン用!$AR$3:$AR$12,"",0),_xlfn.XLOOKUP($AM240,プルダウン用!$AH$3:$AH$5,プルダウン用!$AI$3:$AI$5,""))</f>
        <v/>
      </c>
      <c r="AO240" s="56" t="str">
        <f>IF($AN240="学内非常勤講師",_xlfn.XLOOKUP($N240,プルダウン用!$AW$3:$AW$7,プルダウン用!AX$3:AX$7,"",0),_xlfn.XLOOKUP($AN240,プルダウン用!$AQ$3:$AQ$12,プルダウン用!AS$3:AS$12,"",0))</f>
        <v/>
      </c>
      <c r="AP240" s="56" t="str">
        <f>IF($AN240="学内非常勤講師",_xlfn.XLOOKUP($N240,プルダウン用!$AW$3:$AW$7,プルダウン用!AY$3:AY$7,"",0),_xlfn.XLOOKUP($AN240,プルダウン用!$AQ$3:$AQ$12,プルダウン用!AT$3:AT$12,"",0))</f>
        <v/>
      </c>
      <c r="AQ240" s="56" t="str">
        <f>IF($AN240="学内非常勤講師",_xlfn.XLOOKUP($N240,プルダウン用!$AW$3:$AW$7,プルダウン用!AZ$3:AZ$7,"",0),_xlfn.XLOOKUP($AN240,プルダウン用!$AQ$3:$AQ$12,プルダウン用!AU$3:AU$12,"",0))</f>
        <v/>
      </c>
      <c r="AR240" s="79"/>
    </row>
    <row r="241" spans="2:44" ht="23.25" customHeight="1" x14ac:dyDescent="0.15">
      <c r="B241" s="54" t="str">
        <f t="shared" si="3"/>
        <v/>
      </c>
      <c r="C241" s="64"/>
      <c r="D241" s="64"/>
      <c r="E241" s="52"/>
      <c r="F241" s="52"/>
      <c r="G241" s="52"/>
      <c r="H241" s="53"/>
      <c r="I241" s="51"/>
      <c r="J241" s="7"/>
      <c r="K241" s="7"/>
      <c r="L241" s="52"/>
      <c r="M241" s="52"/>
      <c r="N241" s="49"/>
      <c r="O241" s="7"/>
      <c r="P241" s="50"/>
      <c r="Q241" s="51"/>
      <c r="R241" s="51"/>
      <c r="S241" s="48"/>
      <c r="T241" s="48"/>
      <c r="U241" s="48"/>
      <c r="V241" s="48"/>
      <c r="W241" s="48"/>
      <c r="X241" s="48"/>
      <c r="Y241" s="54" t="s">
        <v>92</v>
      </c>
      <c r="Z241" s="55" t="str">
        <f>IF(AND($M241="雇用", OR($R241="集中", $R241="期間内"),$N241&lt;&gt;"その他"),"担当開始日要追記",_xlfn.XLOOKUP($P241,プルダウン用!$S$3:$S$12,プルダウン用!T$3:T$12,"",0))</f>
        <v/>
      </c>
      <c r="AA241" s="55" t="str">
        <f>IF(AND($M241="雇用", OR($R241="集中", $R241="期間内"),$N241&lt;&gt;"その他"),"担当終了日要追記",_xlfn.XLOOKUP($P241,プルダウン用!$S$3:$S$12,プルダウン用!U$3:U$12,"",0))</f>
        <v/>
      </c>
      <c r="AB241" s="49"/>
      <c r="AC241" s="49"/>
      <c r="AD241" s="7"/>
      <c r="AE241" s="7"/>
      <c r="AF241" s="49"/>
      <c r="AG241" s="49"/>
      <c r="AH241" s="56" t="str">
        <f>_xlfn.XLOOKUP($AG241,プルダウン用!$AC$3:$AC$10,プルダウン用!AD$3:AD$10,"",0)</f>
        <v/>
      </c>
      <c r="AI241" s="56" t="str">
        <f>_xlfn.XLOOKUP($AG241,プルダウン用!$AC$3:$AC$10,プルダウン用!AE$3:AE$10,"",0)</f>
        <v/>
      </c>
      <c r="AJ241" s="57" t="str">
        <f>_xlfn.XLOOKUP($AG241,プルダウン用!$AC$3:$AC$10,プルダウン用!AF$3:AF$10,"",0)</f>
        <v/>
      </c>
      <c r="AK241" s="63"/>
      <c r="AL241" s="53"/>
      <c r="AM241" s="49"/>
      <c r="AN241" s="69" t="str">
        <f>IF($AM241="謝金経費に同じ",_xlfn.XLOOKUP(AG241,プルダウン用!$AQ$3:$AQ$12,プルダウン用!$AR$3:$AR$12,"",0),_xlfn.XLOOKUP($AM241,プルダウン用!$AH$3:$AH$5,プルダウン用!$AI$3:$AI$5,""))</f>
        <v/>
      </c>
      <c r="AO241" s="56" t="str">
        <f>IF($AN241="学内非常勤講師",_xlfn.XLOOKUP($N241,プルダウン用!$AW$3:$AW$7,プルダウン用!AX$3:AX$7,"",0),_xlfn.XLOOKUP($AN241,プルダウン用!$AQ$3:$AQ$12,プルダウン用!AS$3:AS$12,"",0))</f>
        <v/>
      </c>
      <c r="AP241" s="56" t="str">
        <f>IF($AN241="学内非常勤講師",_xlfn.XLOOKUP($N241,プルダウン用!$AW$3:$AW$7,プルダウン用!AY$3:AY$7,"",0),_xlfn.XLOOKUP($AN241,プルダウン用!$AQ$3:$AQ$12,プルダウン用!AT$3:AT$12,"",0))</f>
        <v/>
      </c>
      <c r="AQ241" s="56" t="str">
        <f>IF($AN241="学内非常勤講師",_xlfn.XLOOKUP($N241,プルダウン用!$AW$3:$AW$7,プルダウン用!AZ$3:AZ$7,"",0),_xlfn.XLOOKUP($AN241,プルダウン用!$AQ$3:$AQ$12,プルダウン用!AU$3:AU$12,"",0))</f>
        <v/>
      </c>
      <c r="AR241" s="79"/>
    </row>
    <row r="242" spans="2:44" ht="23.25" customHeight="1" x14ac:dyDescent="0.15">
      <c r="B242" s="54" t="str">
        <f t="shared" si="3"/>
        <v/>
      </c>
      <c r="C242" s="64"/>
      <c r="D242" s="64"/>
      <c r="E242" s="52"/>
      <c r="F242" s="52"/>
      <c r="G242" s="52"/>
      <c r="H242" s="53"/>
      <c r="I242" s="51"/>
      <c r="J242" s="7"/>
      <c r="K242" s="7"/>
      <c r="L242" s="52"/>
      <c r="M242" s="52"/>
      <c r="N242" s="49"/>
      <c r="O242" s="7"/>
      <c r="P242" s="50"/>
      <c r="Q242" s="51"/>
      <c r="R242" s="51"/>
      <c r="S242" s="48"/>
      <c r="T242" s="48"/>
      <c r="U242" s="48"/>
      <c r="V242" s="48"/>
      <c r="W242" s="48"/>
      <c r="X242" s="48"/>
      <c r="Y242" s="54" t="s">
        <v>92</v>
      </c>
      <c r="Z242" s="55" t="str">
        <f>IF(AND($M242="雇用", OR($R242="集中", $R242="期間内"),$N242&lt;&gt;"その他"),"担当開始日要追記",_xlfn.XLOOKUP($P242,プルダウン用!$S$3:$S$12,プルダウン用!T$3:T$12,"",0))</f>
        <v/>
      </c>
      <c r="AA242" s="55" t="str">
        <f>IF(AND($M242="雇用", OR($R242="集中", $R242="期間内"),$N242&lt;&gt;"その他"),"担当終了日要追記",_xlfn.XLOOKUP($P242,プルダウン用!$S$3:$S$12,プルダウン用!U$3:U$12,"",0))</f>
        <v/>
      </c>
      <c r="AB242" s="49"/>
      <c r="AC242" s="49"/>
      <c r="AD242" s="7"/>
      <c r="AE242" s="7"/>
      <c r="AF242" s="49"/>
      <c r="AG242" s="49"/>
      <c r="AH242" s="56" t="str">
        <f>_xlfn.XLOOKUP($AG242,プルダウン用!$AC$3:$AC$10,プルダウン用!AD$3:AD$10,"",0)</f>
        <v/>
      </c>
      <c r="AI242" s="56" t="str">
        <f>_xlfn.XLOOKUP($AG242,プルダウン用!$AC$3:$AC$10,プルダウン用!AE$3:AE$10,"",0)</f>
        <v/>
      </c>
      <c r="AJ242" s="57" t="str">
        <f>_xlfn.XLOOKUP($AG242,プルダウン用!$AC$3:$AC$10,プルダウン用!AF$3:AF$10,"",0)</f>
        <v/>
      </c>
      <c r="AK242" s="63"/>
      <c r="AL242" s="53"/>
      <c r="AM242" s="49"/>
      <c r="AN242" s="69" t="str">
        <f>IF($AM242="謝金経費に同じ",_xlfn.XLOOKUP(AG242,プルダウン用!$AQ$3:$AQ$12,プルダウン用!$AR$3:$AR$12,"",0),_xlfn.XLOOKUP($AM242,プルダウン用!$AH$3:$AH$5,プルダウン用!$AI$3:$AI$5,""))</f>
        <v/>
      </c>
      <c r="AO242" s="56" t="str">
        <f>IF($AN242="学内非常勤講師",_xlfn.XLOOKUP($N242,プルダウン用!$AW$3:$AW$7,プルダウン用!AX$3:AX$7,"",0),_xlfn.XLOOKUP($AN242,プルダウン用!$AQ$3:$AQ$12,プルダウン用!AS$3:AS$12,"",0))</f>
        <v/>
      </c>
      <c r="AP242" s="56" t="str">
        <f>IF($AN242="学内非常勤講師",_xlfn.XLOOKUP($N242,プルダウン用!$AW$3:$AW$7,プルダウン用!AY$3:AY$7,"",0),_xlfn.XLOOKUP($AN242,プルダウン用!$AQ$3:$AQ$12,プルダウン用!AT$3:AT$12,"",0))</f>
        <v/>
      </c>
      <c r="AQ242" s="56" t="str">
        <f>IF($AN242="学内非常勤講師",_xlfn.XLOOKUP($N242,プルダウン用!$AW$3:$AW$7,プルダウン用!AZ$3:AZ$7,"",0),_xlfn.XLOOKUP($AN242,プルダウン用!$AQ$3:$AQ$12,プルダウン用!AU$3:AU$12,"",0))</f>
        <v/>
      </c>
      <c r="AR242" s="79"/>
    </row>
    <row r="243" spans="2:44" ht="23.25" customHeight="1" x14ac:dyDescent="0.15">
      <c r="B243" s="54" t="str">
        <f t="shared" si="3"/>
        <v/>
      </c>
      <c r="C243" s="64"/>
      <c r="D243" s="64"/>
      <c r="E243" s="52"/>
      <c r="F243" s="52"/>
      <c r="G243" s="52"/>
      <c r="H243" s="53"/>
      <c r="I243" s="51"/>
      <c r="J243" s="7"/>
      <c r="K243" s="7"/>
      <c r="L243" s="52"/>
      <c r="M243" s="52"/>
      <c r="N243" s="49"/>
      <c r="O243" s="7"/>
      <c r="P243" s="50"/>
      <c r="Q243" s="51"/>
      <c r="R243" s="51"/>
      <c r="S243" s="48"/>
      <c r="T243" s="48"/>
      <c r="U243" s="48"/>
      <c r="V243" s="48"/>
      <c r="W243" s="48"/>
      <c r="X243" s="48"/>
      <c r="Y243" s="54" t="s">
        <v>92</v>
      </c>
      <c r="Z243" s="55" t="str">
        <f>IF(AND($M243="雇用", OR($R243="集中", $R243="期間内"),$N243&lt;&gt;"その他"),"担当開始日要追記",_xlfn.XLOOKUP($P243,プルダウン用!$S$3:$S$12,プルダウン用!T$3:T$12,"",0))</f>
        <v/>
      </c>
      <c r="AA243" s="55" t="str">
        <f>IF(AND($M243="雇用", OR($R243="集中", $R243="期間内"),$N243&lt;&gt;"その他"),"担当終了日要追記",_xlfn.XLOOKUP($P243,プルダウン用!$S$3:$S$12,プルダウン用!U$3:U$12,"",0))</f>
        <v/>
      </c>
      <c r="AB243" s="49"/>
      <c r="AC243" s="49"/>
      <c r="AD243" s="7"/>
      <c r="AE243" s="7"/>
      <c r="AF243" s="49"/>
      <c r="AG243" s="49"/>
      <c r="AH243" s="56" t="str">
        <f>_xlfn.XLOOKUP($AG243,プルダウン用!$AC$3:$AC$10,プルダウン用!AD$3:AD$10,"",0)</f>
        <v/>
      </c>
      <c r="AI243" s="56" t="str">
        <f>_xlfn.XLOOKUP($AG243,プルダウン用!$AC$3:$AC$10,プルダウン用!AE$3:AE$10,"",0)</f>
        <v/>
      </c>
      <c r="AJ243" s="57" t="str">
        <f>_xlfn.XLOOKUP($AG243,プルダウン用!$AC$3:$AC$10,プルダウン用!AF$3:AF$10,"",0)</f>
        <v/>
      </c>
      <c r="AK243" s="63"/>
      <c r="AL243" s="53"/>
      <c r="AM243" s="49"/>
      <c r="AN243" s="69" t="str">
        <f>IF($AM243="謝金経費に同じ",_xlfn.XLOOKUP(AG243,プルダウン用!$AQ$3:$AQ$12,プルダウン用!$AR$3:$AR$12,"",0),_xlfn.XLOOKUP($AM243,プルダウン用!$AH$3:$AH$5,プルダウン用!$AI$3:$AI$5,""))</f>
        <v/>
      </c>
      <c r="AO243" s="56" t="str">
        <f>IF($AN243="学内非常勤講師",_xlfn.XLOOKUP($N243,プルダウン用!$AW$3:$AW$7,プルダウン用!AX$3:AX$7,"",0),_xlfn.XLOOKUP($AN243,プルダウン用!$AQ$3:$AQ$12,プルダウン用!AS$3:AS$12,"",0))</f>
        <v/>
      </c>
      <c r="AP243" s="56" t="str">
        <f>IF($AN243="学内非常勤講師",_xlfn.XLOOKUP($N243,プルダウン用!$AW$3:$AW$7,プルダウン用!AY$3:AY$7,"",0),_xlfn.XLOOKUP($AN243,プルダウン用!$AQ$3:$AQ$12,プルダウン用!AT$3:AT$12,"",0))</f>
        <v/>
      </c>
      <c r="AQ243" s="56" t="str">
        <f>IF($AN243="学内非常勤講師",_xlfn.XLOOKUP($N243,プルダウン用!$AW$3:$AW$7,プルダウン用!AZ$3:AZ$7,"",0),_xlfn.XLOOKUP($AN243,プルダウン用!$AQ$3:$AQ$12,プルダウン用!AU$3:AU$12,"",0))</f>
        <v/>
      </c>
      <c r="AR243" s="79"/>
    </row>
    <row r="244" spans="2:44" ht="23.25" customHeight="1" x14ac:dyDescent="0.15">
      <c r="B244" s="54" t="str">
        <f t="shared" si="3"/>
        <v/>
      </c>
      <c r="C244" s="64"/>
      <c r="D244" s="64"/>
      <c r="E244" s="52"/>
      <c r="F244" s="52"/>
      <c r="G244" s="52"/>
      <c r="H244" s="53"/>
      <c r="I244" s="51"/>
      <c r="J244" s="7"/>
      <c r="K244" s="7"/>
      <c r="L244" s="52"/>
      <c r="M244" s="52"/>
      <c r="N244" s="49"/>
      <c r="O244" s="7"/>
      <c r="P244" s="50"/>
      <c r="Q244" s="51"/>
      <c r="R244" s="51"/>
      <c r="S244" s="48"/>
      <c r="T244" s="48"/>
      <c r="U244" s="48"/>
      <c r="V244" s="48"/>
      <c r="W244" s="48"/>
      <c r="X244" s="48"/>
      <c r="Y244" s="54" t="s">
        <v>92</v>
      </c>
      <c r="Z244" s="55" t="str">
        <f>IF(AND($M244="雇用", OR($R244="集中", $R244="期間内"),$N244&lt;&gt;"その他"),"担当開始日要追記",_xlfn.XLOOKUP($P244,プルダウン用!$S$3:$S$12,プルダウン用!T$3:T$12,"",0))</f>
        <v/>
      </c>
      <c r="AA244" s="55" t="str">
        <f>IF(AND($M244="雇用", OR($R244="集中", $R244="期間内"),$N244&lt;&gt;"その他"),"担当終了日要追記",_xlfn.XLOOKUP($P244,プルダウン用!$S$3:$S$12,プルダウン用!U$3:U$12,"",0))</f>
        <v/>
      </c>
      <c r="AB244" s="49"/>
      <c r="AC244" s="49"/>
      <c r="AD244" s="7"/>
      <c r="AE244" s="7"/>
      <c r="AF244" s="49"/>
      <c r="AG244" s="49"/>
      <c r="AH244" s="56" t="str">
        <f>_xlfn.XLOOKUP($AG244,プルダウン用!$AC$3:$AC$10,プルダウン用!AD$3:AD$10,"",0)</f>
        <v/>
      </c>
      <c r="AI244" s="56" t="str">
        <f>_xlfn.XLOOKUP($AG244,プルダウン用!$AC$3:$AC$10,プルダウン用!AE$3:AE$10,"",0)</f>
        <v/>
      </c>
      <c r="AJ244" s="57" t="str">
        <f>_xlfn.XLOOKUP($AG244,プルダウン用!$AC$3:$AC$10,プルダウン用!AF$3:AF$10,"",0)</f>
        <v/>
      </c>
      <c r="AK244" s="63"/>
      <c r="AL244" s="53"/>
      <c r="AM244" s="49"/>
      <c r="AN244" s="69" t="str">
        <f>IF($AM244="謝金経費に同じ",_xlfn.XLOOKUP(AG244,プルダウン用!$AQ$3:$AQ$12,プルダウン用!$AR$3:$AR$12,"",0),_xlfn.XLOOKUP($AM244,プルダウン用!$AH$3:$AH$5,プルダウン用!$AI$3:$AI$5,""))</f>
        <v/>
      </c>
      <c r="AO244" s="56" t="str">
        <f>IF($AN244="学内非常勤講師",_xlfn.XLOOKUP($N244,プルダウン用!$AW$3:$AW$7,プルダウン用!AX$3:AX$7,"",0),_xlfn.XLOOKUP($AN244,プルダウン用!$AQ$3:$AQ$12,プルダウン用!AS$3:AS$12,"",0))</f>
        <v/>
      </c>
      <c r="AP244" s="56" t="str">
        <f>IF($AN244="学内非常勤講師",_xlfn.XLOOKUP($N244,プルダウン用!$AW$3:$AW$7,プルダウン用!AY$3:AY$7,"",0),_xlfn.XLOOKUP($AN244,プルダウン用!$AQ$3:$AQ$12,プルダウン用!AT$3:AT$12,"",0))</f>
        <v/>
      </c>
      <c r="AQ244" s="56" t="str">
        <f>IF($AN244="学内非常勤講師",_xlfn.XLOOKUP($N244,プルダウン用!$AW$3:$AW$7,プルダウン用!AZ$3:AZ$7,"",0),_xlfn.XLOOKUP($AN244,プルダウン用!$AQ$3:$AQ$12,プルダウン用!AU$3:AU$12,"",0))</f>
        <v/>
      </c>
      <c r="AR244" s="79"/>
    </row>
    <row r="245" spans="2:44" ht="23.25" customHeight="1" x14ac:dyDescent="0.15">
      <c r="B245" s="54" t="str">
        <f t="shared" si="3"/>
        <v/>
      </c>
      <c r="C245" s="64"/>
      <c r="D245" s="64"/>
      <c r="E245" s="52"/>
      <c r="F245" s="52"/>
      <c r="G245" s="52"/>
      <c r="H245" s="53"/>
      <c r="I245" s="51"/>
      <c r="J245" s="7"/>
      <c r="K245" s="7"/>
      <c r="L245" s="52"/>
      <c r="M245" s="52"/>
      <c r="N245" s="49"/>
      <c r="O245" s="7"/>
      <c r="P245" s="50"/>
      <c r="Q245" s="51"/>
      <c r="R245" s="51"/>
      <c r="S245" s="48"/>
      <c r="T245" s="48"/>
      <c r="U245" s="48"/>
      <c r="V245" s="48"/>
      <c r="W245" s="48"/>
      <c r="X245" s="48"/>
      <c r="Y245" s="54" t="s">
        <v>92</v>
      </c>
      <c r="Z245" s="55" t="str">
        <f>IF(AND($M245="雇用", OR($R245="集中", $R245="期間内"),$N245&lt;&gt;"その他"),"担当開始日要追記",_xlfn.XLOOKUP($P245,プルダウン用!$S$3:$S$12,プルダウン用!T$3:T$12,"",0))</f>
        <v/>
      </c>
      <c r="AA245" s="55" t="str">
        <f>IF(AND($M245="雇用", OR($R245="集中", $R245="期間内"),$N245&lt;&gt;"その他"),"担当終了日要追記",_xlfn.XLOOKUP($P245,プルダウン用!$S$3:$S$12,プルダウン用!U$3:U$12,"",0))</f>
        <v/>
      </c>
      <c r="AB245" s="49"/>
      <c r="AC245" s="49"/>
      <c r="AD245" s="7"/>
      <c r="AE245" s="7"/>
      <c r="AF245" s="49"/>
      <c r="AG245" s="49"/>
      <c r="AH245" s="56" t="str">
        <f>_xlfn.XLOOKUP($AG245,プルダウン用!$AC$3:$AC$10,プルダウン用!AD$3:AD$10,"",0)</f>
        <v/>
      </c>
      <c r="AI245" s="56" t="str">
        <f>_xlfn.XLOOKUP($AG245,プルダウン用!$AC$3:$AC$10,プルダウン用!AE$3:AE$10,"",0)</f>
        <v/>
      </c>
      <c r="AJ245" s="57" t="str">
        <f>_xlfn.XLOOKUP($AG245,プルダウン用!$AC$3:$AC$10,プルダウン用!AF$3:AF$10,"",0)</f>
        <v/>
      </c>
      <c r="AK245" s="63"/>
      <c r="AL245" s="53"/>
      <c r="AM245" s="49"/>
      <c r="AN245" s="69" t="str">
        <f>IF($AM245="謝金経費に同じ",_xlfn.XLOOKUP(AG245,プルダウン用!$AQ$3:$AQ$12,プルダウン用!$AR$3:$AR$12,"",0),_xlfn.XLOOKUP($AM245,プルダウン用!$AH$3:$AH$5,プルダウン用!$AI$3:$AI$5,""))</f>
        <v/>
      </c>
      <c r="AO245" s="56" t="str">
        <f>IF($AN245="学内非常勤講師",_xlfn.XLOOKUP($N245,プルダウン用!$AW$3:$AW$7,プルダウン用!AX$3:AX$7,"",0),_xlfn.XLOOKUP($AN245,プルダウン用!$AQ$3:$AQ$12,プルダウン用!AS$3:AS$12,"",0))</f>
        <v/>
      </c>
      <c r="AP245" s="56" t="str">
        <f>IF($AN245="学内非常勤講師",_xlfn.XLOOKUP($N245,プルダウン用!$AW$3:$AW$7,プルダウン用!AY$3:AY$7,"",0),_xlfn.XLOOKUP($AN245,プルダウン用!$AQ$3:$AQ$12,プルダウン用!AT$3:AT$12,"",0))</f>
        <v/>
      </c>
      <c r="AQ245" s="56" t="str">
        <f>IF($AN245="学内非常勤講師",_xlfn.XLOOKUP($N245,プルダウン用!$AW$3:$AW$7,プルダウン用!AZ$3:AZ$7,"",0),_xlfn.XLOOKUP($AN245,プルダウン用!$AQ$3:$AQ$12,プルダウン用!AU$3:AU$12,"",0))</f>
        <v/>
      </c>
      <c r="AR245" s="79"/>
    </row>
    <row r="246" spans="2:44" ht="23.25" customHeight="1" x14ac:dyDescent="0.15">
      <c r="B246" s="54" t="str">
        <f t="shared" si="3"/>
        <v/>
      </c>
      <c r="C246" s="64"/>
      <c r="D246" s="64"/>
      <c r="E246" s="52"/>
      <c r="F246" s="52"/>
      <c r="G246" s="52"/>
      <c r="H246" s="53"/>
      <c r="I246" s="51"/>
      <c r="J246" s="7"/>
      <c r="K246" s="7"/>
      <c r="L246" s="52"/>
      <c r="M246" s="52"/>
      <c r="N246" s="49"/>
      <c r="O246" s="7"/>
      <c r="P246" s="50"/>
      <c r="Q246" s="51"/>
      <c r="R246" s="51"/>
      <c r="S246" s="48"/>
      <c r="T246" s="48"/>
      <c r="U246" s="48"/>
      <c r="V246" s="48"/>
      <c r="W246" s="48"/>
      <c r="X246" s="48"/>
      <c r="Y246" s="54" t="s">
        <v>92</v>
      </c>
      <c r="Z246" s="55" t="str">
        <f>IF(AND($M246="雇用", OR($R246="集中", $R246="期間内"),$N246&lt;&gt;"その他"),"担当開始日要追記",_xlfn.XLOOKUP($P246,プルダウン用!$S$3:$S$12,プルダウン用!T$3:T$12,"",0))</f>
        <v/>
      </c>
      <c r="AA246" s="55" t="str">
        <f>IF(AND($M246="雇用", OR($R246="集中", $R246="期間内"),$N246&lt;&gt;"その他"),"担当終了日要追記",_xlfn.XLOOKUP($P246,プルダウン用!$S$3:$S$12,プルダウン用!U$3:U$12,"",0))</f>
        <v/>
      </c>
      <c r="AB246" s="49"/>
      <c r="AC246" s="49"/>
      <c r="AD246" s="7"/>
      <c r="AE246" s="7"/>
      <c r="AF246" s="49"/>
      <c r="AG246" s="49"/>
      <c r="AH246" s="56" t="str">
        <f>_xlfn.XLOOKUP($AG246,プルダウン用!$AC$3:$AC$10,プルダウン用!AD$3:AD$10,"",0)</f>
        <v/>
      </c>
      <c r="AI246" s="56" t="str">
        <f>_xlfn.XLOOKUP($AG246,プルダウン用!$AC$3:$AC$10,プルダウン用!AE$3:AE$10,"",0)</f>
        <v/>
      </c>
      <c r="AJ246" s="57" t="str">
        <f>_xlfn.XLOOKUP($AG246,プルダウン用!$AC$3:$AC$10,プルダウン用!AF$3:AF$10,"",0)</f>
        <v/>
      </c>
      <c r="AK246" s="63"/>
      <c r="AL246" s="53"/>
      <c r="AM246" s="49"/>
      <c r="AN246" s="69" t="str">
        <f>IF($AM246="謝金経費に同じ",_xlfn.XLOOKUP(AG246,プルダウン用!$AQ$3:$AQ$12,プルダウン用!$AR$3:$AR$12,"",0),_xlfn.XLOOKUP($AM246,プルダウン用!$AH$3:$AH$5,プルダウン用!$AI$3:$AI$5,""))</f>
        <v/>
      </c>
      <c r="AO246" s="56" t="str">
        <f>IF($AN246="学内非常勤講師",_xlfn.XLOOKUP($N246,プルダウン用!$AW$3:$AW$7,プルダウン用!AX$3:AX$7,"",0),_xlfn.XLOOKUP($AN246,プルダウン用!$AQ$3:$AQ$12,プルダウン用!AS$3:AS$12,"",0))</f>
        <v/>
      </c>
      <c r="AP246" s="56" t="str">
        <f>IF($AN246="学内非常勤講師",_xlfn.XLOOKUP($N246,プルダウン用!$AW$3:$AW$7,プルダウン用!AY$3:AY$7,"",0),_xlfn.XLOOKUP($AN246,プルダウン用!$AQ$3:$AQ$12,プルダウン用!AT$3:AT$12,"",0))</f>
        <v/>
      </c>
      <c r="AQ246" s="56" t="str">
        <f>IF($AN246="学内非常勤講師",_xlfn.XLOOKUP($N246,プルダウン用!$AW$3:$AW$7,プルダウン用!AZ$3:AZ$7,"",0),_xlfn.XLOOKUP($AN246,プルダウン用!$AQ$3:$AQ$12,プルダウン用!AU$3:AU$12,"",0))</f>
        <v/>
      </c>
      <c r="AR246" s="79"/>
    </row>
    <row r="247" spans="2:44" ht="23.25" customHeight="1" x14ac:dyDescent="0.15">
      <c r="B247" s="54" t="str">
        <f t="shared" si="3"/>
        <v/>
      </c>
      <c r="C247" s="64"/>
      <c r="D247" s="64"/>
      <c r="E247" s="52"/>
      <c r="F247" s="52"/>
      <c r="G247" s="52"/>
      <c r="H247" s="53"/>
      <c r="I247" s="51"/>
      <c r="J247" s="7"/>
      <c r="K247" s="7"/>
      <c r="L247" s="52"/>
      <c r="M247" s="52"/>
      <c r="N247" s="49"/>
      <c r="O247" s="7"/>
      <c r="P247" s="50"/>
      <c r="Q247" s="51"/>
      <c r="R247" s="51"/>
      <c r="S247" s="48"/>
      <c r="T247" s="48"/>
      <c r="U247" s="48"/>
      <c r="V247" s="48"/>
      <c r="W247" s="48"/>
      <c r="X247" s="48"/>
      <c r="Y247" s="54" t="s">
        <v>92</v>
      </c>
      <c r="Z247" s="55" t="str">
        <f>IF(AND($M247="雇用", OR($R247="集中", $R247="期間内"),$N247&lt;&gt;"その他"),"担当開始日要追記",_xlfn.XLOOKUP($P247,プルダウン用!$S$3:$S$12,プルダウン用!T$3:T$12,"",0))</f>
        <v/>
      </c>
      <c r="AA247" s="55" t="str">
        <f>IF(AND($M247="雇用", OR($R247="集中", $R247="期間内"),$N247&lt;&gt;"その他"),"担当終了日要追記",_xlfn.XLOOKUP($P247,プルダウン用!$S$3:$S$12,プルダウン用!U$3:U$12,"",0))</f>
        <v/>
      </c>
      <c r="AB247" s="49"/>
      <c r="AC247" s="49"/>
      <c r="AD247" s="7"/>
      <c r="AE247" s="7"/>
      <c r="AF247" s="49"/>
      <c r="AG247" s="49"/>
      <c r="AH247" s="56" t="str">
        <f>_xlfn.XLOOKUP($AG247,プルダウン用!$AC$3:$AC$10,プルダウン用!AD$3:AD$10,"",0)</f>
        <v/>
      </c>
      <c r="AI247" s="56" t="str">
        <f>_xlfn.XLOOKUP($AG247,プルダウン用!$AC$3:$AC$10,プルダウン用!AE$3:AE$10,"",0)</f>
        <v/>
      </c>
      <c r="AJ247" s="57" t="str">
        <f>_xlfn.XLOOKUP($AG247,プルダウン用!$AC$3:$AC$10,プルダウン用!AF$3:AF$10,"",0)</f>
        <v/>
      </c>
      <c r="AK247" s="63"/>
      <c r="AL247" s="53"/>
      <c r="AM247" s="49"/>
      <c r="AN247" s="69" t="str">
        <f>IF($AM247="謝金経費に同じ",_xlfn.XLOOKUP(AG247,プルダウン用!$AQ$3:$AQ$12,プルダウン用!$AR$3:$AR$12,"",0),_xlfn.XLOOKUP($AM247,プルダウン用!$AH$3:$AH$5,プルダウン用!$AI$3:$AI$5,""))</f>
        <v/>
      </c>
      <c r="AO247" s="56" t="str">
        <f>IF($AN247="学内非常勤講師",_xlfn.XLOOKUP($N247,プルダウン用!$AW$3:$AW$7,プルダウン用!AX$3:AX$7,"",0),_xlfn.XLOOKUP($AN247,プルダウン用!$AQ$3:$AQ$12,プルダウン用!AS$3:AS$12,"",0))</f>
        <v/>
      </c>
      <c r="AP247" s="56" t="str">
        <f>IF($AN247="学内非常勤講師",_xlfn.XLOOKUP($N247,プルダウン用!$AW$3:$AW$7,プルダウン用!AY$3:AY$7,"",0),_xlfn.XLOOKUP($AN247,プルダウン用!$AQ$3:$AQ$12,プルダウン用!AT$3:AT$12,"",0))</f>
        <v/>
      </c>
      <c r="AQ247" s="56" t="str">
        <f>IF($AN247="学内非常勤講師",_xlfn.XLOOKUP($N247,プルダウン用!$AW$3:$AW$7,プルダウン用!AZ$3:AZ$7,"",0),_xlfn.XLOOKUP($AN247,プルダウン用!$AQ$3:$AQ$12,プルダウン用!AU$3:AU$12,"",0))</f>
        <v/>
      </c>
      <c r="AR247" s="79"/>
    </row>
    <row r="248" spans="2:44" ht="23.25" customHeight="1" x14ac:dyDescent="0.15">
      <c r="B248" s="54" t="str">
        <f t="shared" si="3"/>
        <v/>
      </c>
      <c r="C248" s="64"/>
      <c r="D248" s="64"/>
      <c r="E248" s="52"/>
      <c r="F248" s="52"/>
      <c r="G248" s="52"/>
      <c r="H248" s="53"/>
      <c r="I248" s="51"/>
      <c r="J248" s="7"/>
      <c r="K248" s="7"/>
      <c r="L248" s="52"/>
      <c r="M248" s="52"/>
      <c r="N248" s="49"/>
      <c r="O248" s="7"/>
      <c r="P248" s="50"/>
      <c r="Q248" s="51"/>
      <c r="R248" s="51"/>
      <c r="S248" s="48"/>
      <c r="T248" s="48"/>
      <c r="U248" s="48"/>
      <c r="V248" s="48"/>
      <c r="W248" s="48"/>
      <c r="X248" s="48"/>
      <c r="Y248" s="54" t="s">
        <v>92</v>
      </c>
      <c r="Z248" s="55" t="str">
        <f>IF(AND($M248="雇用", OR($R248="集中", $R248="期間内"),$N248&lt;&gt;"その他"),"担当開始日要追記",_xlfn.XLOOKUP($P248,プルダウン用!$S$3:$S$12,プルダウン用!T$3:T$12,"",0))</f>
        <v/>
      </c>
      <c r="AA248" s="55" t="str">
        <f>IF(AND($M248="雇用", OR($R248="集中", $R248="期間内"),$N248&lt;&gt;"その他"),"担当終了日要追記",_xlfn.XLOOKUP($P248,プルダウン用!$S$3:$S$12,プルダウン用!U$3:U$12,"",0))</f>
        <v/>
      </c>
      <c r="AB248" s="49"/>
      <c r="AC248" s="49"/>
      <c r="AD248" s="7"/>
      <c r="AE248" s="7"/>
      <c r="AF248" s="49"/>
      <c r="AG248" s="49"/>
      <c r="AH248" s="56" t="str">
        <f>_xlfn.XLOOKUP($AG248,プルダウン用!$AC$3:$AC$10,プルダウン用!AD$3:AD$10,"",0)</f>
        <v/>
      </c>
      <c r="AI248" s="56" t="str">
        <f>_xlfn.XLOOKUP($AG248,プルダウン用!$AC$3:$AC$10,プルダウン用!AE$3:AE$10,"",0)</f>
        <v/>
      </c>
      <c r="AJ248" s="57" t="str">
        <f>_xlfn.XLOOKUP($AG248,プルダウン用!$AC$3:$AC$10,プルダウン用!AF$3:AF$10,"",0)</f>
        <v/>
      </c>
      <c r="AK248" s="63"/>
      <c r="AL248" s="53"/>
      <c r="AM248" s="49"/>
      <c r="AN248" s="69" t="str">
        <f>IF($AM248="謝金経費に同じ",_xlfn.XLOOKUP(AG248,プルダウン用!$AQ$3:$AQ$12,プルダウン用!$AR$3:$AR$12,"",0),_xlfn.XLOOKUP($AM248,プルダウン用!$AH$3:$AH$5,プルダウン用!$AI$3:$AI$5,""))</f>
        <v/>
      </c>
      <c r="AO248" s="56" t="str">
        <f>IF($AN248="学内非常勤講師",_xlfn.XLOOKUP($N248,プルダウン用!$AW$3:$AW$7,プルダウン用!AX$3:AX$7,"",0),_xlfn.XLOOKUP($AN248,プルダウン用!$AQ$3:$AQ$12,プルダウン用!AS$3:AS$12,"",0))</f>
        <v/>
      </c>
      <c r="AP248" s="56" t="str">
        <f>IF($AN248="学内非常勤講師",_xlfn.XLOOKUP($N248,プルダウン用!$AW$3:$AW$7,プルダウン用!AY$3:AY$7,"",0),_xlfn.XLOOKUP($AN248,プルダウン用!$AQ$3:$AQ$12,プルダウン用!AT$3:AT$12,"",0))</f>
        <v/>
      </c>
      <c r="AQ248" s="56" t="str">
        <f>IF($AN248="学内非常勤講師",_xlfn.XLOOKUP($N248,プルダウン用!$AW$3:$AW$7,プルダウン用!AZ$3:AZ$7,"",0),_xlfn.XLOOKUP($AN248,プルダウン用!$AQ$3:$AQ$12,プルダウン用!AU$3:AU$12,"",0))</f>
        <v/>
      </c>
      <c r="AR248" s="79"/>
    </row>
    <row r="249" spans="2:44" ht="23.25" customHeight="1" x14ac:dyDescent="0.15">
      <c r="B249" s="54" t="str">
        <f t="shared" si="3"/>
        <v/>
      </c>
      <c r="C249" s="64"/>
      <c r="D249" s="64"/>
      <c r="E249" s="52"/>
      <c r="F249" s="52"/>
      <c r="G249" s="52"/>
      <c r="H249" s="53"/>
      <c r="I249" s="51"/>
      <c r="J249" s="7"/>
      <c r="K249" s="7"/>
      <c r="L249" s="52"/>
      <c r="M249" s="52"/>
      <c r="N249" s="49"/>
      <c r="O249" s="7"/>
      <c r="P249" s="50"/>
      <c r="Q249" s="51"/>
      <c r="R249" s="51"/>
      <c r="S249" s="48"/>
      <c r="T249" s="48"/>
      <c r="U249" s="48"/>
      <c r="V249" s="48"/>
      <c r="W249" s="48"/>
      <c r="X249" s="48"/>
      <c r="Y249" s="54" t="s">
        <v>92</v>
      </c>
      <c r="Z249" s="55" t="str">
        <f>IF(AND($M249="雇用", OR($R249="集中", $R249="期間内"),$N249&lt;&gt;"その他"),"担当開始日要追記",_xlfn.XLOOKUP($P249,プルダウン用!$S$3:$S$12,プルダウン用!T$3:T$12,"",0))</f>
        <v/>
      </c>
      <c r="AA249" s="55" t="str">
        <f>IF(AND($M249="雇用", OR($R249="集中", $R249="期間内"),$N249&lt;&gt;"その他"),"担当終了日要追記",_xlfn.XLOOKUP($P249,プルダウン用!$S$3:$S$12,プルダウン用!U$3:U$12,"",0))</f>
        <v/>
      </c>
      <c r="AB249" s="49"/>
      <c r="AC249" s="49"/>
      <c r="AD249" s="7"/>
      <c r="AE249" s="7"/>
      <c r="AF249" s="49"/>
      <c r="AG249" s="49"/>
      <c r="AH249" s="56" t="str">
        <f>_xlfn.XLOOKUP($AG249,プルダウン用!$AC$3:$AC$10,プルダウン用!AD$3:AD$10,"",0)</f>
        <v/>
      </c>
      <c r="AI249" s="56" t="str">
        <f>_xlfn.XLOOKUP($AG249,プルダウン用!$AC$3:$AC$10,プルダウン用!AE$3:AE$10,"",0)</f>
        <v/>
      </c>
      <c r="AJ249" s="57" t="str">
        <f>_xlfn.XLOOKUP($AG249,プルダウン用!$AC$3:$AC$10,プルダウン用!AF$3:AF$10,"",0)</f>
        <v/>
      </c>
      <c r="AK249" s="63"/>
      <c r="AL249" s="53"/>
      <c r="AM249" s="49"/>
      <c r="AN249" s="69" t="str">
        <f>IF($AM249="謝金経費に同じ",_xlfn.XLOOKUP(AG249,プルダウン用!$AQ$3:$AQ$12,プルダウン用!$AR$3:$AR$12,"",0),_xlfn.XLOOKUP($AM249,プルダウン用!$AH$3:$AH$5,プルダウン用!$AI$3:$AI$5,""))</f>
        <v/>
      </c>
      <c r="AO249" s="56" t="str">
        <f>IF($AN249="学内非常勤講師",_xlfn.XLOOKUP($N249,プルダウン用!$AW$3:$AW$7,プルダウン用!AX$3:AX$7,"",0),_xlfn.XLOOKUP($AN249,プルダウン用!$AQ$3:$AQ$12,プルダウン用!AS$3:AS$12,"",0))</f>
        <v/>
      </c>
      <c r="AP249" s="56" t="str">
        <f>IF($AN249="学内非常勤講師",_xlfn.XLOOKUP($N249,プルダウン用!$AW$3:$AW$7,プルダウン用!AY$3:AY$7,"",0),_xlfn.XLOOKUP($AN249,プルダウン用!$AQ$3:$AQ$12,プルダウン用!AT$3:AT$12,"",0))</f>
        <v/>
      </c>
      <c r="AQ249" s="56" t="str">
        <f>IF($AN249="学内非常勤講師",_xlfn.XLOOKUP($N249,プルダウン用!$AW$3:$AW$7,プルダウン用!AZ$3:AZ$7,"",0),_xlfn.XLOOKUP($AN249,プルダウン用!$AQ$3:$AQ$12,プルダウン用!AU$3:AU$12,"",0))</f>
        <v/>
      </c>
      <c r="AR249" s="79"/>
    </row>
    <row r="250" spans="2:44" ht="23.25" customHeight="1" x14ac:dyDescent="0.15">
      <c r="B250" s="54" t="str">
        <f t="shared" si="3"/>
        <v/>
      </c>
      <c r="C250" s="64"/>
      <c r="D250" s="64"/>
      <c r="E250" s="52"/>
      <c r="F250" s="52"/>
      <c r="G250" s="52"/>
      <c r="H250" s="53"/>
      <c r="I250" s="51"/>
      <c r="J250" s="7"/>
      <c r="K250" s="7"/>
      <c r="L250" s="52"/>
      <c r="M250" s="52"/>
      <c r="N250" s="49"/>
      <c r="O250" s="7"/>
      <c r="P250" s="50"/>
      <c r="Q250" s="51"/>
      <c r="R250" s="51"/>
      <c r="S250" s="48"/>
      <c r="T250" s="48"/>
      <c r="U250" s="48"/>
      <c r="V250" s="48"/>
      <c r="W250" s="48"/>
      <c r="X250" s="48"/>
      <c r="Y250" s="54" t="s">
        <v>92</v>
      </c>
      <c r="Z250" s="55" t="str">
        <f>IF(AND($M250="雇用", OR($R250="集中", $R250="期間内"),$N250&lt;&gt;"その他"),"担当開始日要追記",_xlfn.XLOOKUP($P250,プルダウン用!$S$3:$S$12,プルダウン用!T$3:T$12,"",0))</f>
        <v/>
      </c>
      <c r="AA250" s="55" t="str">
        <f>IF(AND($M250="雇用", OR($R250="集中", $R250="期間内"),$N250&lt;&gt;"その他"),"担当終了日要追記",_xlfn.XLOOKUP($P250,プルダウン用!$S$3:$S$12,プルダウン用!U$3:U$12,"",0))</f>
        <v/>
      </c>
      <c r="AB250" s="49"/>
      <c r="AC250" s="49"/>
      <c r="AD250" s="7"/>
      <c r="AE250" s="7"/>
      <c r="AF250" s="49"/>
      <c r="AG250" s="49"/>
      <c r="AH250" s="56" t="str">
        <f>_xlfn.XLOOKUP($AG250,プルダウン用!$AC$3:$AC$10,プルダウン用!AD$3:AD$10,"",0)</f>
        <v/>
      </c>
      <c r="AI250" s="56" t="str">
        <f>_xlfn.XLOOKUP($AG250,プルダウン用!$AC$3:$AC$10,プルダウン用!AE$3:AE$10,"",0)</f>
        <v/>
      </c>
      <c r="AJ250" s="57" t="str">
        <f>_xlfn.XLOOKUP($AG250,プルダウン用!$AC$3:$AC$10,プルダウン用!AF$3:AF$10,"",0)</f>
        <v/>
      </c>
      <c r="AK250" s="63"/>
      <c r="AL250" s="53"/>
      <c r="AM250" s="49"/>
      <c r="AN250" s="69" t="str">
        <f>IF($AM250="謝金経費に同じ",_xlfn.XLOOKUP(AG250,プルダウン用!$AQ$3:$AQ$12,プルダウン用!$AR$3:$AR$12,"",0),_xlfn.XLOOKUP($AM250,プルダウン用!$AH$3:$AH$5,プルダウン用!$AI$3:$AI$5,""))</f>
        <v/>
      </c>
      <c r="AO250" s="56" t="str">
        <f>IF($AN250="学内非常勤講師",_xlfn.XLOOKUP($N250,プルダウン用!$AW$3:$AW$7,プルダウン用!AX$3:AX$7,"",0),_xlfn.XLOOKUP($AN250,プルダウン用!$AQ$3:$AQ$12,プルダウン用!AS$3:AS$12,"",0))</f>
        <v/>
      </c>
      <c r="AP250" s="56" t="str">
        <f>IF($AN250="学内非常勤講師",_xlfn.XLOOKUP($N250,プルダウン用!$AW$3:$AW$7,プルダウン用!AY$3:AY$7,"",0),_xlfn.XLOOKUP($AN250,プルダウン用!$AQ$3:$AQ$12,プルダウン用!AT$3:AT$12,"",0))</f>
        <v/>
      </c>
      <c r="AQ250" s="56" t="str">
        <f>IF($AN250="学内非常勤講師",_xlfn.XLOOKUP($N250,プルダウン用!$AW$3:$AW$7,プルダウン用!AZ$3:AZ$7,"",0),_xlfn.XLOOKUP($AN250,プルダウン用!$AQ$3:$AQ$12,プルダウン用!AU$3:AU$12,"",0))</f>
        <v/>
      </c>
      <c r="AR250" s="79"/>
    </row>
    <row r="251" spans="2:44" ht="23.25" customHeight="1" x14ac:dyDescent="0.15">
      <c r="B251" s="54" t="str">
        <f t="shared" si="3"/>
        <v/>
      </c>
      <c r="C251" s="64"/>
      <c r="D251" s="64"/>
      <c r="E251" s="52"/>
      <c r="F251" s="52"/>
      <c r="G251" s="52"/>
      <c r="H251" s="53"/>
      <c r="I251" s="51"/>
      <c r="J251" s="7"/>
      <c r="K251" s="7"/>
      <c r="L251" s="52"/>
      <c r="M251" s="52"/>
      <c r="N251" s="49"/>
      <c r="O251" s="7"/>
      <c r="P251" s="50"/>
      <c r="Q251" s="51"/>
      <c r="R251" s="51"/>
      <c r="S251" s="48"/>
      <c r="T251" s="48"/>
      <c r="U251" s="48"/>
      <c r="V251" s="48"/>
      <c r="W251" s="48"/>
      <c r="X251" s="48"/>
      <c r="Y251" s="54" t="s">
        <v>92</v>
      </c>
      <c r="Z251" s="55" t="str">
        <f>IF(AND($M251="雇用", OR($R251="集中", $R251="期間内"),$N251&lt;&gt;"その他"),"担当開始日要追記",_xlfn.XLOOKUP($P251,プルダウン用!$S$3:$S$12,プルダウン用!T$3:T$12,"",0))</f>
        <v/>
      </c>
      <c r="AA251" s="55" t="str">
        <f>IF(AND($M251="雇用", OR($R251="集中", $R251="期間内"),$N251&lt;&gt;"その他"),"担当終了日要追記",_xlfn.XLOOKUP($P251,プルダウン用!$S$3:$S$12,プルダウン用!U$3:U$12,"",0))</f>
        <v/>
      </c>
      <c r="AB251" s="49"/>
      <c r="AC251" s="49"/>
      <c r="AD251" s="7"/>
      <c r="AE251" s="7"/>
      <c r="AF251" s="49"/>
      <c r="AG251" s="49"/>
      <c r="AH251" s="56" t="str">
        <f>_xlfn.XLOOKUP($AG251,プルダウン用!$AC$3:$AC$10,プルダウン用!AD$3:AD$10,"",0)</f>
        <v/>
      </c>
      <c r="AI251" s="56" t="str">
        <f>_xlfn.XLOOKUP($AG251,プルダウン用!$AC$3:$AC$10,プルダウン用!AE$3:AE$10,"",0)</f>
        <v/>
      </c>
      <c r="AJ251" s="57" t="str">
        <f>_xlfn.XLOOKUP($AG251,プルダウン用!$AC$3:$AC$10,プルダウン用!AF$3:AF$10,"",0)</f>
        <v/>
      </c>
      <c r="AK251" s="63"/>
      <c r="AL251" s="53"/>
      <c r="AM251" s="49"/>
      <c r="AN251" s="69" t="str">
        <f>IF($AM251="謝金経費に同じ",_xlfn.XLOOKUP(AG251,プルダウン用!$AQ$3:$AQ$12,プルダウン用!$AR$3:$AR$12,"",0),_xlfn.XLOOKUP($AM251,プルダウン用!$AH$3:$AH$5,プルダウン用!$AI$3:$AI$5,""))</f>
        <v/>
      </c>
      <c r="AO251" s="56" t="str">
        <f>IF($AN251="学内非常勤講師",_xlfn.XLOOKUP($N251,プルダウン用!$AW$3:$AW$7,プルダウン用!AX$3:AX$7,"",0),_xlfn.XLOOKUP($AN251,プルダウン用!$AQ$3:$AQ$12,プルダウン用!AS$3:AS$12,"",0))</f>
        <v/>
      </c>
      <c r="AP251" s="56" t="str">
        <f>IF($AN251="学内非常勤講師",_xlfn.XLOOKUP($N251,プルダウン用!$AW$3:$AW$7,プルダウン用!AY$3:AY$7,"",0),_xlfn.XLOOKUP($AN251,プルダウン用!$AQ$3:$AQ$12,プルダウン用!AT$3:AT$12,"",0))</f>
        <v/>
      </c>
      <c r="AQ251" s="56" t="str">
        <f>IF($AN251="学内非常勤講師",_xlfn.XLOOKUP($N251,プルダウン用!$AW$3:$AW$7,プルダウン用!AZ$3:AZ$7,"",0),_xlfn.XLOOKUP($AN251,プルダウン用!$AQ$3:$AQ$12,プルダウン用!AU$3:AU$12,"",0))</f>
        <v/>
      </c>
      <c r="AR251" s="79"/>
    </row>
    <row r="252" spans="2:44" ht="23.25" customHeight="1" x14ac:dyDescent="0.15">
      <c r="B252" s="54" t="str">
        <f t="shared" si="3"/>
        <v/>
      </c>
      <c r="C252" s="64"/>
      <c r="D252" s="64"/>
      <c r="E252" s="52"/>
      <c r="F252" s="52"/>
      <c r="G252" s="52"/>
      <c r="H252" s="53"/>
      <c r="I252" s="51"/>
      <c r="J252" s="7"/>
      <c r="K252" s="7"/>
      <c r="L252" s="52"/>
      <c r="M252" s="52"/>
      <c r="N252" s="49"/>
      <c r="O252" s="7"/>
      <c r="P252" s="50"/>
      <c r="Q252" s="51"/>
      <c r="R252" s="51"/>
      <c r="S252" s="48"/>
      <c r="T252" s="48"/>
      <c r="U252" s="48"/>
      <c r="V252" s="48"/>
      <c r="W252" s="48"/>
      <c r="X252" s="48"/>
      <c r="Y252" s="54" t="s">
        <v>92</v>
      </c>
      <c r="Z252" s="55" t="str">
        <f>IF(AND($M252="雇用", OR($R252="集中", $R252="期間内"),$N252&lt;&gt;"その他"),"担当開始日要追記",_xlfn.XLOOKUP($P252,プルダウン用!$S$3:$S$12,プルダウン用!T$3:T$12,"",0))</f>
        <v/>
      </c>
      <c r="AA252" s="55" t="str">
        <f>IF(AND($M252="雇用", OR($R252="集中", $R252="期間内"),$N252&lt;&gt;"その他"),"担当終了日要追記",_xlfn.XLOOKUP($P252,プルダウン用!$S$3:$S$12,プルダウン用!U$3:U$12,"",0))</f>
        <v/>
      </c>
      <c r="AB252" s="49"/>
      <c r="AC252" s="49"/>
      <c r="AD252" s="7"/>
      <c r="AE252" s="7"/>
      <c r="AF252" s="49"/>
      <c r="AG252" s="49"/>
      <c r="AH252" s="56" t="str">
        <f>_xlfn.XLOOKUP($AG252,プルダウン用!$AC$3:$AC$10,プルダウン用!AD$3:AD$10,"",0)</f>
        <v/>
      </c>
      <c r="AI252" s="56" t="str">
        <f>_xlfn.XLOOKUP($AG252,プルダウン用!$AC$3:$AC$10,プルダウン用!AE$3:AE$10,"",0)</f>
        <v/>
      </c>
      <c r="AJ252" s="57" t="str">
        <f>_xlfn.XLOOKUP($AG252,プルダウン用!$AC$3:$AC$10,プルダウン用!AF$3:AF$10,"",0)</f>
        <v/>
      </c>
      <c r="AK252" s="63"/>
      <c r="AL252" s="53"/>
      <c r="AM252" s="49"/>
      <c r="AN252" s="69" t="str">
        <f>IF($AM252="謝金経費に同じ",_xlfn.XLOOKUP(AG252,プルダウン用!$AQ$3:$AQ$12,プルダウン用!$AR$3:$AR$12,"",0),_xlfn.XLOOKUP($AM252,プルダウン用!$AH$3:$AH$5,プルダウン用!$AI$3:$AI$5,""))</f>
        <v/>
      </c>
      <c r="AO252" s="56" t="str">
        <f>IF($AN252="学内非常勤講師",_xlfn.XLOOKUP($N252,プルダウン用!$AW$3:$AW$7,プルダウン用!AX$3:AX$7,"",0),_xlfn.XLOOKUP($AN252,プルダウン用!$AQ$3:$AQ$12,プルダウン用!AS$3:AS$12,"",0))</f>
        <v/>
      </c>
      <c r="AP252" s="56" t="str">
        <f>IF($AN252="学内非常勤講師",_xlfn.XLOOKUP($N252,プルダウン用!$AW$3:$AW$7,プルダウン用!AY$3:AY$7,"",0),_xlfn.XLOOKUP($AN252,プルダウン用!$AQ$3:$AQ$12,プルダウン用!AT$3:AT$12,"",0))</f>
        <v/>
      </c>
      <c r="AQ252" s="56" t="str">
        <f>IF($AN252="学内非常勤講師",_xlfn.XLOOKUP($N252,プルダウン用!$AW$3:$AW$7,プルダウン用!AZ$3:AZ$7,"",0),_xlfn.XLOOKUP($AN252,プルダウン用!$AQ$3:$AQ$12,プルダウン用!AU$3:AU$12,"",0))</f>
        <v/>
      </c>
      <c r="AR252" s="79"/>
    </row>
    <row r="253" spans="2:44" ht="23.25" customHeight="1" x14ac:dyDescent="0.15">
      <c r="B253" s="54" t="str">
        <f t="shared" si="3"/>
        <v/>
      </c>
      <c r="C253" s="64"/>
      <c r="D253" s="64"/>
      <c r="E253" s="52"/>
      <c r="F253" s="52"/>
      <c r="G253" s="52"/>
      <c r="H253" s="53"/>
      <c r="I253" s="51"/>
      <c r="J253" s="7"/>
      <c r="K253" s="7"/>
      <c r="L253" s="52"/>
      <c r="M253" s="52"/>
      <c r="N253" s="49"/>
      <c r="O253" s="7"/>
      <c r="P253" s="50"/>
      <c r="Q253" s="51"/>
      <c r="R253" s="51"/>
      <c r="S253" s="48"/>
      <c r="T253" s="48"/>
      <c r="U253" s="48"/>
      <c r="V253" s="48"/>
      <c r="W253" s="48"/>
      <c r="X253" s="48"/>
      <c r="Y253" s="54" t="s">
        <v>92</v>
      </c>
      <c r="Z253" s="55" t="str">
        <f>IF(AND($M253="雇用", OR($R253="集中", $R253="期間内"),$N253&lt;&gt;"その他"),"担当開始日要追記",_xlfn.XLOOKUP($P253,プルダウン用!$S$3:$S$12,プルダウン用!T$3:T$12,"",0))</f>
        <v/>
      </c>
      <c r="AA253" s="55" t="str">
        <f>IF(AND($M253="雇用", OR($R253="集中", $R253="期間内"),$N253&lt;&gt;"その他"),"担当終了日要追記",_xlfn.XLOOKUP($P253,プルダウン用!$S$3:$S$12,プルダウン用!U$3:U$12,"",0))</f>
        <v/>
      </c>
      <c r="AB253" s="49"/>
      <c r="AC253" s="49"/>
      <c r="AD253" s="7"/>
      <c r="AE253" s="7"/>
      <c r="AF253" s="49"/>
      <c r="AG253" s="49"/>
      <c r="AH253" s="56" t="str">
        <f>_xlfn.XLOOKUP($AG253,プルダウン用!$AC$3:$AC$10,プルダウン用!AD$3:AD$10,"",0)</f>
        <v/>
      </c>
      <c r="AI253" s="56" t="str">
        <f>_xlfn.XLOOKUP($AG253,プルダウン用!$AC$3:$AC$10,プルダウン用!AE$3:AE$10,"",0)</f>
        <v/>
      </c>
      <c r="AJ253" s="57" t="str">
        <f>_xlfn.XLOOKUP($AG253,プルダウン用!$AC$3:$AC$10,プルダウン用!AF$3:AF$10,"",0)</f>
        <v/>
      </c>
      <c r="AK253" s="63"/>
      <c r="AL253" s="53"/>
      <c r="AM253" s="49"/>
      <c r="AN253" s="69" t="str">
        <f>IF($AM253="謝金経費に同じ",_xlfn.XLOOKUP(AG253,プルダウン用!$AQ$3:$AQ$12,プルダウン用!$AR$3:$AR$12,"",0),_xlfn.XLOOKUP($AM253,プルダウン用!$AH$3:$AH$5,プルダウン用!$AI$3:$AI$5,""))</f>
        <v/>
      </c>
      <c r="AO253" s="56" t="str">
        <f>IF($AN253="学内非常勤講師",_xlfn.XLOOKUP($N253,プルダウン用!$AW$3:$AW$7,プルダウン用!AX$3:AX$7,"",0),_xlfn.XLOOKUP($AN253,プルダウン用!$AQ$3:$AQ$12,プルダウン用!AS$3:AS$12,"",0))</f>
        <v/>
      </c>
      <c r="AP253" s="56" t="str">
        <f>IF($AN253="学内非常勤講師",_xlfn.XLOOKUP($N253,プルダウン用!$AW$3:$AW$7,プルダウン用!AY$3:AY$7,"",0),_xlfn.XLOOKUP($AN253,プルダウン用!$AQ$3:$AQ$12,プルダウン用!AT$3:AT$12,"",0))</f>
        <v/>
      </c>
      <c r="AQ253" s="56" t="str">
        <f>IF($AN253="学内非常勤講師",_xlfn.XLOOKUP($N253,プルダウン用!$AW$3:$AW$7,プルダウン用!AZ$3:AZ$7,"",0),_xlfn.XLOOKUP($AN253,プルダウン用!$AQ$3:$AQ$12,プルダウン用!AU$3:AU$12,"",0))</f>
        <v/>
      </c>
      <c r="AR253" s="79"/>
    </row>
    <row r="254" spans="2:44" ht="23.25" customHeight="1" x14ac:dyDescent="0.15">
      <c r="B254" s="54" t="str">
        <f t="shared" si="3"/>
        <v/>
      </c>
      <c r="C254" s="64"/>
      <c r="D254" s="64"/>
      <c r="E254" s="52"/>
      <c r="F254" s="52"/>
      <c r="G254" s="52"/>
      <c r="H254" s="53"/>
      <c r="I254" s="51"/>
      <c r="J254" s="7"/>
      <c r="K254" s="7"/>
      <c r="L254" s="52"/>
      <c r="M254" s="52"/>
      <c r="N254" s="49"/>
      <c r="O254" s="7"/>
      <c r="P254" s="50"/>
      <c r="Q254" s="51"/>
      <c r="R254" s="51"/>
      <c r="S254" s="48"/>
      <c r="T254" s="48"/>
      <c r="U254" s="48"/>
      <c r="V254" s="48"/>
      <c r="W254" s="48"/>
      <c r="X254" s="48"/>
      <c r="Y254" s="54" t="s">
        <v>92</v>
      </c>
      <c r="Z254" s="55" t="str">
        <f>IF(AND($M254="雇用", OR($R254="集中", $R254="期間内"),$N254&lt;&gt;"その他"),"担当開始日要追記",_xlfn.XLOOKUP($P254,プルダウン用!$S$3:$S$12,プルダウン用!T$3:T$12,"",0))</f>
        <v/>
      </c>
      <c r="AA254" s="55" t="str">
        <f>IF(AND($M254="雇用", OR($R254="集中", $R254="期間内"),$N254&lt;&gt;"その他"),"担当終了日要追記",_xlfn.XLOOKUP($P254,プルダウン用!$S$3:$S$12,プルダウン用!U$3:U$12,"",0))</f>
        <v/>
      </c>
      <c r="AB254" s="49"/>
      <c r="AC254" s="49"/>
      <c r="AD254" s="7"/>
      <c r="AE254" s="7"/>
      <c r="AF254" s="49"/>
      <c r="AG254" s="49"/>
      <c r="AH254" s="56" t="str">
        <f>_xlfn.XLOOKUP($AG254,プルダウン用!$AC$3:$AC$10,プルダウン用!AD$3:AD$10,"",0)</f>
        <v/>
      </c>
      <c r="AI254" s="56" t="str">
        <f>_xlfn.XLOOKUP($AG254,プルダウン用!$AC$3:$AC$10,プルダウン用!AE$3:AE$10,"",0)</f>
        <v/>
      </c>
      <c r="AJ254" s="57" t="str">
        <f>_xlfn.XLOOKUP($AG254,プルダウン用!$AC$3:$AC$10,プルダウン用!AF$3:AF$10,"",0)</f>
        <v/>
      </c>
      <c r="AK254" s="63"/>
      <c r="AL254" s="53"/>
      <c r="AM254" s="49"/>
      <c r="AN254" s="69" t="str">
        <f>IF($AM254="謝金経費に同じ",_xlfn.XLOOKUP(AG254,プルダウン用!$AQ$3:$AQ$12,プルダウン用!$AR$3:$AR$12,"",0),_xlfn.XLOOKUP($AM254,プルダウン用!$AH$3:$AH$5,プルダウン用!$AI$3:$AI$5,""))</f>
        <v/>
      </c>
      <c r="AO254" s="56" t="str">
        <f>IF($AN254="学内非常勤講師",_xlfn.XLOOKUP($N254,プルダウン用!$AW$3:$AW$7,プルダウン用!AX$3:AX$7,"",0),_xlfn.XLOOKUP($AN254,プルダウン用!$AQ$3:$AQ$12,プルダウン用!AS$3:AS$12,"",0))</f>
        <v/>
      </c>
      <c r="AP254" s="56" t="str">
        <f>IF($AN254="学内非常勤講師",_xlfn.XLOOKUP($N254,プルダウン用!$AW$3:$AW$7,プルダウン用!AY$3:AY$7,"",0),_xlfn.XLOOKUP($AN254,プルダウン用!$AQ$3:$AQ$12,プルダウン用!AT$3:AT$12,"",0))</f>
        <v/>
      </c>
      <c r="AQ254" s="56" t="str">
        <f>IF($AN254="学内非常勤講師",_xlfn.XLOOKUP($N254,プルダウン用!$AW$3:$AW$7,プルダウン用!AZ$3:AZ$7,"",0),_xlfn.XLOOKUP($AN254,プルダウン用!$AQ$3:$AQ$12,プルダウン用!AU$3:AU$12,"",0))</f>
        <v/>
      </c>
      <c r="AR254" s="79"/>
    </row>
    <row r="255" spans="2:44" ht="23.25" customHeight="1" x14ac:dyDescent="0.15">
      <c r="B255" s="54" t="str">
        <f t="shared" si="3"/>
        <v/>
      </c>
      <c r="C255" s="64"/>
      <c r="D255" s="64"/>
      <c r="E255" s="52"/>
      <c r="F255" s="52"/>
      <c r="G255" s="52"/>
      <c r="H255" s="53"/>
      <c r="I255" s="51"/>
      <c r="J255" s="7"/>
      <c r="K255" s="7"/>
      <c r="L255" s="52"/>
      <c r="M255" s="52"/>
      <c r="N255" s="49"/>
      <c r="O255" s="7"/>
      <c r="P255" s="50"/>
      <c r="Q255" s="51"/>
      <c r="R255" s="51"/>
      <c r="S255" s="48"/>
      <c r="T255" s="48"/>
      <c r="U255" s="48"/>
      <c r="V255" s="48"/>
      <c r="W255" s="48"/>
      <c r="X255" s="48"/>
      <c r="Y255" s="54" t="s">
        <v>92</v>
      </c>
      <c r="Z255" s="55" t="str">
        <f>IF(AND($M255="雇用", OR($R255="集中", $R255="期間内"),$N255&lt;&gt;"その他"),"担当開始日要追記",_xlfn.XLOOKUP($P255,プルダウン用!$S$3:$S$12,プルダウン用!T$3:T$12,"",0))</f>
        <v/>
      </c>
      <c r="AA255" s="55" t="str">
        <f>IF(AND($M255="雇用", OR($R255="集中", $R255="期間内"),$N255&lt;&gt;"その他"),"担当終了日要追記",_xlfn.XLOOKUP($P255,プルダウン用!$S$3:$S$12,プルダウン用!U$3:U$12,"",0))</f>
        <v/>
      </c>
      <c r="AB255" s="49"/>
      <c r="AC255" s="49"/>
      <c r="AD255" s="7"/>
      <c r="AE255" s="7"/>
      <c r="AF255" s="49"/>
      <c r="AG255" s="49"/>
      <c r="AH255" s="56" t="str">
        <f>_xlfn.XLOOKUP($AG255,プルダウン用!$AC$3:$AC$10,プルダウン用!AD$3:AD$10,"",0)</f>
        <v/>
      </c>
      <c r="AI255" s="56" t="str">
        <f>_xlfn.XLOOKUP($AG255,プルダウン用!$AC$3:$AC$10,プルダウン用!AE$3:AE$10,"",0)</f>
        <v/>
      </c>
      <c r="AJ255" s="57" t="str">
        <f>_xlfn.XLOOKUP($AG255,プルダウン用!$AC$3:$AC$10,プルダウン用!AF$3:AF$10,"",0)</f>
        <v/>
      </c>
      <c r="AK255" s="63"/>
      <c r="AL255" s="53"/>
      <c r="AM255" s="49"/>
      <c r="AN255" s="69" t="str">
        <f>IF($AM255="謝金経費に同じ",_xlfn.XLOOKUP(AG255,プルダウン用!$AQ$3:$AQ$12,プルダウン用!$AR$3:$AR$12,"",0),_xlfn.XLOOKUP($AM255,プルダウン用!$AH$3:$AH$5,プルダウン用!$AI$3:$AI$5,""))</f>
        <v/>
      </c>
      <c r="AO255" s="56" t="str">
        <f>IF($AN255="学内非常勤講師",_xlfn.XLOOKUP($N255,プルダウン用!$AW$3:$AW$7,プルダウン用!AX$3:AX$7,"",0),_xlfn.XLOOKUP($AN255,プルダウン用!$AQ$3:$AQ$12,プルダウン用!AS$3:AS$12,"",0))</f>
        <v/>
      </c>
      <c r="AP255" s="56" t="str">
        <f>IF($AN255="学内非常勤講師",_xlfn.XLOOKUP($N255,プルダウン用!$AW$3:$AW$7,プルダウン用!AY$3:AY$7,"",0),_xlfn.XLOOKUP($AN255,プルダウン用!$AQ$3:$AQ$12,プルダウン用!AT$3:AT$12,"",0))</f>
        <v/>
      </c>
      <c r="AQ255" s="56" t="str">
        <f>IF($AN255="学内非常勤講師",_xlfn.XLOOKUP($N255,プルダウン用!$AW$3:$AW$7,プルダウン用!AZ$3:AZ$7,"",0),_xlfn.XLOOKUP($AN255,プルダウン用!$AQ$3:$AQ$12,プルダウン用!AU$3:AU$12,"",0))</f>
        <v/>
      </c>
      <c r="AR255" s="79"/>
    </row>
    <row r="256" spans="2:44" ht="23.25" customHeight="1" x14ac:dyDescent="0.15">
      <c r="B256" s="54" t="str">
        <f t="shared" si="3"/>
        <v/>
      </c>
      <c r="C256" s="64"/>
      <c r="D256" s="64"/>
      <c r="E256" s="52"/>
      <c r="F256" s="52"/>
      <c r="G256" s="52"/>
      <c r="H256" s="53"/>
      <c r="I256" s="51"/>
      <c r="J256" s="7"/>
      <c r="K256" s="7"/>
      <c r="L256" s="52"/>
      <c r="M256" s="52"/>
      <c r="N256" s="49"/>
      <c r="O256" s="7"/>
      <c r="P256" s="50"/>
      <c r="Q256" s="51"/>
      <c r="R256" s="51"/>
      <c r="S256" s="48"/>
      <c r="T256" s="48"/>
      <c r="U256" s="48"/>
      <c r="V256" s="48"/>
      <c r="W256" s="48"/>
      <c r="X256" s="48"/>
      <c r="Y256" s="54" t="s">
        <v>92</v>
      </c>
      <c r="Z256" s="55" t="str">
        <f>IF(AND($M256="雇用", OR($R256="集中", $R256="期間内"),$N256&lt;&gt;"その他"),"担当開始日要追記",_xlfn.XLOOKUP($P256,プルダウン用!$S$3:$S$12,プルダウン用!T$3:T$12,"",0))</f>
        <v/>
      </c>
      <c r="AA256" s="55" t="str">
        <f>IF(AND($M256="雇用", OR($R256="集中", $R256="期間内"),$N256&lt;&gt;"その他"),"担当終了日要追記",_xlfn.XLOOKUP($P256,プルダウン用!$S$3:$S$12,プルダウン用!U$3:U$12,"",0))</f>
        <v/>
      </c>
      <c r="AB256" s="49"/>
      <c r="AC256" s="49"/>
      <c r="AD256" s="7"/>
      <c r="AE256" s="7"/>
      <c r="AF256" s="49"/>
      <c r="AG256" s="49"/>
      <c r="AH256" s="56" t="str">
        <f>_xlfn.XLOOKUP($AG256,プルダウン用!$AC$3:$AC$10,プルダウン用!AD$3:AD$10,"",0)</f>
        <v/>
      </c>
      <c r="AI256" s="56" t="str">
        <f>_xlfn.XLOOKUP($AG256,プルダウン用!$AC$3:$AC$10,プルダウン用!AE$3:AE$10,"",0)</f>
        <v/>
      </c>
      <c r="AJ256" s="57" t="str">
        <f>_xlfn.XLOOKUP($AG256,プルダウン用!$AC$3:$AC$10,プルダウン用!AF$3:AF$10,"",0)</f>
        <v/>
      </c>
      <c r="AK256" s="63"/>
      <c r="AL256" s="53"/>
      <c r="AM256" s="49"/>
      <c r="AN256" s="69" t="str">
        <f>IF($AM256="謝金経費に同じ",_xlfn.XLOOKUP(AG256,プルダウン用!$AQ$3:$AQ$12,プルダウン用!$AR$3:$AR$12,"",0),_xlfn.XLOOKUP($AM256,プルダウン用!$AH$3:$AH$5,プルダウン用!$AI$3:$AI$5,""))</f>
        <v/>
      </c>
      <c r="AO256" s="56" t="str">
        <f>IF($AN256="学内非常勤講師",_xlfn.XLOOKUP($N256,プルダウン用!$AW$3:$AW$7,プルダウン用!AX$3:AX$7,"",0),_xlfn.XLOOKUP($AN256,プルダウン用!$AQ$3:$AQ$12,プルダウン用!AS$3:AS$12,"",0))</f>
        <v/>
      </c>
      <c r="AP256" s="56" t="str">
        <f>IF($AN256="学内非常勤講師",_xlfn.XLOOKUP($N256,プルダウン用!$AW$3:$AW$7,プルダウン用!AY$3:AY$7,"",0),_xlfn.XLOOKUP($AN256,プルダウン用!$AQ$3:$AQ$12,プルダウン用!AT$3:AT$12,"",0))</f>
        <v/>
      </c>
      <c r="AQ256" s="56" t="str">
        <f>IF($AN256="学内非常勤講師",_xlfn.XLOOKUP($N256,プルダウン用!$AW$3:$AW$7,プルダウン用!AZ$3:AZ$7,"",0),_xlfn.XLOOKUP($AN256,プルダウン用!$AQ$3:$AQ$12,プルダウン用!AU$3:AU$12,"",0))</f>
        <v/>
      </c>
      <c r="AR256" s="79"/>
    </row>
    <row r="257" spans="2:44" ht="23.25" customHeight="1" x14ac:dyDescent="0.15">
      <c r="B257" s="54" t="str">
        <f t="shared" si="3"/>
        <v/>
      </c>
      <c r="C257" s="64"/>
      <c r="D257" s="64"/>
      <c r="E257" s="52"/>
      <c r="F257" s="52"/>
      <c r="G257" s="52"/>
      <c r="H257" s="53"/>
      <c r="I257" s="51"/>
      <c r="J257" s="7"/>
      <c r="K257" s="7"/>
      <c r="L257" s="52"/>
      <c r="M257" s="52"/>
      <c r="N257" s="49"/>
      <c r="O257" s="7"/>
      <c r="P257" s="50"/>
      <c r="Q257" s="51"/>
      <c r="R257" s="51"/>
      <c r="S257" s="48"/>
      <c r="T257" s="48"/>
      <c r="U257" s="48"/>
      <c r="V257" s="48"/>
      <c r="W257" s="48"/>
      <c r="X257" s="48"/>
      <c r="Y257" s="54" t="s">
        <v>92</v>
      </c>
      <c r="Z257" s="55" t="str">
        <f>IF(AND($M257="雇用", OR($R257="集中", $R257="期間内"),$N257&lt;&gt;"その他"),"担当開始日要追記",_xlfn.XLOOKUP($P257,プルダウン用!$S$3:$S$12,プルダウン用!T$3:T$12,"",0))</f>
        <v/>
      </c>
      <c r="AA257" s="55" t="str">
        <f>IF(AND($M257="雇用", OR($R257="集中", $R257="期間内"),$N257&lt;&gt;"その他"),"担当終了日要追記",_xlfn.XLOOKUP($P257,プルダウン用!$S$3:$S$12,プルダウン用!U$3:U$12,"",0))</f>
        <v/>
      </c>
      <c r="AB257" s="49"/>
      <c r="AC257" s="49"/>
      <c r="AD257" s="7"/>
      <c r="AE257" s="7"/>
      <c r="AF257" s="49"/>
      <c r="AG257" s="49"/>
      <c r="AH257" s="56" t="str">
        <f>_xlfn.XLOOKUP($AG257,プルダウン用!$AC$3:$AC$10,プルダウン用!AD$3:AD$10,"",0)</f>
        <v/>
      </c>
      <c r="AI257" s="56" t="str">
        <f>_xlfn.XLOOKUP($AG257,プルダウン用!$AC$3:$AC$10,プルダウン用!AE$3:AE$10,"",0)</f>
        <v/>
      </c>
      <c r="AJ257" s="57" t="str">
        <f>_xlfn.XLOOKUP($AG257,プルダウン用!$AC$3:$AC$10,プルダウン用!AF$3:AF$10,"",0)</f>
        <v/>
      </c>
      <c r="AK257" s="63"/>
      <c r="AL257" s="53"/>
      <c r="AM257" s="49"/>
      <c r="AN257" s="69" t="str">
        <f>IF($AM257="謝金経費に同じ",_xlfn.XLOOKUP(AG257,プルダウン用!$AQ$3:$AQ$12,プルダウン用!$AR$3:$AR$12,"",0),_xlfn.XLOOKUP($AM257,プルダウン用!$AH$3:$AH$5,プルダウン用!$AI$3:$AI$5,""))</f>
        <v/>
      </c>
      <c r="AO257" s="56" t="str">
        <f>IF($AN257="学内非常勤講師",_xlfn.XLOOKUP($N257,プルダウン用!$AW$3:$AW$7,プルダウン用!AX$3:AX$7,"",0),_xlfn.XLOOKUP($AN257,プルダウン用!$AQ$3:$AQ$12,プルダウン用!AS$3:AS$12,"",0))</f>
        <v/>
      </c>
      <c r="AP257" s="56" t="str">
        <f>IF($AN257="学内非常勤講師",_xlfn.XLOOKUP($N257,プルダウン用!$AW$3:$AW$7,プルダウン用!AY$3:AY$7,"",0),_xlfn.XLOOKUP($AN257,プルダウン用!$AQ$3:$AQ$12,プルダウン用!AT$3:AT$12,"",0))</f>
        <v/>
      </c>
      <c r="AQ257" s="56" t="str">
        <f>IF($AN257="学内非常勤講師",_xlfn.XLOOKUP($N257,プルダウン用!$AW$3:$AW$7,プルダウン用!AZ$3:AZ$7,"",0),_xlfn.XLOOKUP($AN257,プルダウン用!$AQ$3:$AQ$12,プルダウン用!AU$3:AU$12,"",0))</f>
        <v/>
      </c>
      <c r="AR257" s="79"/>
    </row>
    <row r="258" spans="2:44" ht="23.25" customHeight="1" x14ac:dyDescent="0.15">
      <c r="B258" s="54" t="str">
        <f t="shared" si="3"/>
        <v/>
      </c>
      <c r="C258" s="64"/>
      <c r="D258" s="64"/>
      <c r="E258" s="52"/>
      <c r="F258" s="52"/>
      <c r="G258" s="52"/>
      <c r="H258" s="53"/>
      <c r="I258" s="51"/>
      <c r="J258" s="7"/>
      <c r="K258" s="7"/>
      <c r="L258" s="52"/>
      <c r="M258" s="52"/>
      <c r="N258" s="49"/>
      <c r="O258" s="7"/>
      <c r="P258" s="50"/>
      <c r="Q258" s="51"/>
      <c r="R258" s="51"/>
      <c r="S258" s="48"/>
      <c r="T258" s="48"/>
      <c r="U258" s="48"/>
      <c r="V258" s="48"/>
      <c r="W258" s="48"/>
      <c r="X258" s="48"/>
      <c r="Y258" s="54" t="s">
        <v>92</v>
      </c>
      <c r="Z258" s="55" t="str">
        <f>IF(AND($M258="雇用", OR($R258="集中", $R258="期間内"),$N258&lt;&gt;"その他"),"担当開始日要追記",_xlfn.XLOOKUP($P258,プルダウン用!$S$3:$S$12,プルダウン用!T$3:T$12,"",0))</f>
        <v/>
      </c>
      <c r="AA258" s="55" t="str">
        <f>IF(AND($M258="雇用", OR($R258="集中", $R258="期間内"),$N258&lt;&gt;"その他"),"担当終了日要追記",_xlfn.XLOOKUP($P258,プルダウン用!$S$3:$S$12,プルダウン用!U$3:U$12,"",0))</f>
        <v/>
      </c>
      <c r="AB258" s="49"/>
      <c r="AC258" s="49"/>
      <c r="AD258" s="7"/>
      <c r="AE258" s="7"/>
      <c r="AF258" s="49"/>
      <c r="AG258" s="49"/>
      <c r="AH258" s="56" t="str">
        <f>_xlfn.XLOOKUP($AG258,プルダウン用!$AC$3:$AC$10,プルダウン用!AD$3:AD$10,"",0)</f>
        <v/>
      </c>
      <c r="AI258" s="56" t="str">
        <f>_xlfn.XLOOKUP($AG258,プルダウン用!$AC$3:$AC$10,プルダウン用!AE$3:AE$10,"",0)</f>
        <v/>
      </c>
      <c r="AJ258" s="57" t="str">
        <f>_xlfn.XLOOKUP($AG258,プルダウン用!$AC$3:$AC$10,プルダウン用!AF$3:AF$10,"",0)</f>
        <v/>
      </c>
      <c r="AK258" s="63"/>
      <c r="AL258" s="53"/>
      <c r="AM258" s="49"/>
      <c r="AN258" s="69" t="str">
        <f>IF($AM258="謝金経費に同じ",_xlfn.XLOOKUP(AG258,プルダウン用!$AQ$3:$AQ$12,プルダウン用!$AR$3:$AR$12,"",0),_xlfn.XLOOKUP($AM258,プルダウン用!$AH$3:$AH$5,プルダウン用!$AI$3:$AI$5,""))</f>
        <v/>
      </c>
      <c r="AO258" s="56" t="str">
        <f>IF($AN258="学内非常勤講師",_xlfn.XLOOKUP($N258,プルダウン用!$AW$3:$AW$7,プルダウン用!AX$3:AX$7,"",0),_xlfn.XLOOKUP($AN258,プルダウン用!$AQ$3:$AQ$12,プルダウン用!AS$3:AS$12,"",0))</f>
        <v/>
      </c>
      <c r="AP258" s="56" t="str">
        <f>IF($AN258="学内非常勤講師",_xlfn.XLOOKUP($N258,プルダウン用!$AW$3:$AW$7,プルダウン用!AY$3:AY$7,"",0),_xlfn.XLOOKUP($AN258,プルダウン用!$AQ$3:$AQ$12,プルダウン用!AT$3:AT$12,"",0))</f>
        <v/>
      </c>
      <c r="AQ258" s="56" t="str">
        <f>IF($AN258="学内非常勤講師",_xlfn.XLOOKUP($N258,プルダウン用!$AW$3:$AW$7,プルダウン用!AZ$3:AZ$7,"",0),_xlfn.XLOOKUP($AN258,プルダウン用!$AQ$3:$AQ$12,プルダウン用!AU$3:AU$12,"",0))</f>
        <v/>
      </c>
      <c r="AR258" s="79"/>
    </row>
    <row r="259" spans="2:44" ht="23.25" customHeight="1" x14ac:dyDescent="0.15">
      <c r="B259" s="54" t="str">
        <f t="shared" si="3"/>
        <v/>
      </c>
      <c r="C259" s="64"/>
      <c r="D259" s="64"/>
      <c r="E259" s="52"/>
      <c r="F259" s="52"/>
      <c r="G259" s="52"/>
      <c r="H259" s="53"/>
      <c r="I259" s="51"/>
      <c r="J259" s="7"/>
      <c r="K259" s="7"/>
      <c r="L259" s="52"/>
      <c r="M259" s="52"/>
      <c r="N259" s="49"/>
      <c r="O259" s="7"/>
      <c r="P259" s="50"/>
      <c r="Q259" s="51"/>
      <c r="R259" s="51"/>
      <c r="S259" s="48"/>
      <c r="T259" s="48"/>
      <c r="U259" s="48"/>
      <c r="V259" s="48"/>
      <c r="W259" s="48"/>
      <c r="X259" s="48"/>
      <c r="Y259" s="54" t="s">
        <v>92</v>
      </c>
      <c r="Z259" s="55" t="str">
        <f>IF(AND($M259="雇用", OR($R259="集中", $R259="期間内"),$N259&lt;&gt;"その他"),"担当開始日要追記",_xlfn.XLOOKUP($P259,プルダウン用!$S$3:$S$12,プルダウン用!T$3:T$12,"",0))</f>
        <v/>
      </c>
      <c r="AA259" s="55" t="str">
        <f>IF(AND($M259="雇用", OR($R259="集中", $R259="期間内"),$N259&lt;&gt;"その他"),"担当終了日要追記",_xlfn.XLOOKUP($P259,プルダウン用!$S$3:$S$12,プルダウン用!U$3:U$12,"",0))</f>
        <v/>
      </c>
      <c r="AB259" s="49"/>
      <c r="AC259" s="49"/>
      <c r="AD259" s="7"/>
      <c r="AE259" s="7"/>
      <c r="AF259" s="49"/>
      <c r="AG259" s="49"/>
      <c r="AH259" s="56" t="str">
        <f>_xlfn.XLOOKUP($AG259,プルダウン用!$AC$3:$AC$10,プルダウン用!AD$3:AD$10,"",0)</f>
        <v/>
      </c>
      <c r="AI259" s="56" t="str">
        <f>_xlfn.XLOOKUP($AG259,プルダウン用!$AC$3:$AC$10,プルダウン用!AE$3:AE$10,"",0)</f>
        <v/>
      </c>
      <c r="AJ259" s="57" t="str">
        <f>_xlfn.XLOOKUP($AG259,プルダウン用!$AC$3:$AC$10,プルダウン用!AF$3:AF$10,"",0)</f>
        <v/>
      </c>
      <c r="AK259" s="63"/>
      <c r="AL259" s="53"/>
      <c r="AM259" s="49"/>
      <c r="AN259" s="69" t="str">
        <f>IF($AM259="謝金経費に同じ",_xlfn.XLOOKUP(AG259,プルダウン用!$AQ$3:$AQ$12,プルダウン用!$AR$3:$AR$12,"",0),_xlfn.XLOOKUP($AM259,プルダウン用!$AH$3:$AH$5,プルダウン用!$AI$3:$AI$5,""))</f>
        <v/>
      </c>
      <c r="AO259" s="56" t="str">
        <f>IF($AN259="学内非常勤講師",_xlfn.XLOOKUP($N259,プルダウン用!$AW$3:$AW$7,プルダウン用!AX$3:AX$7,"",0),_xlfn.XLOOKUP($AN259,プルダウン用!$AQ$3:$AQ$12,プルダウン用!AS$3:AS$12,"",0))</f>
        <v/>
      </c>
      <c r="AP259" s="56" t="str">
        <f>IF($AN259="学内非常勤講師",_xlfn.XLOOKUP($N259,プルダウン用!$AW$3:$AW$7,プルダウン用!AY$3:AY$7,"",0),_xlfn.XLOOKUP($AN259,プルダウン用!$AQ$3:$AQ$12,プルダウン用!AT$3:AT$12,"",0))</f>
        <v/>
      </c>
      <c r="AQ259" s="56" t="str">
        <f>IF($AN259="学内非常勤講師",_xlfn.XLOOKUP($N259,プルダウン用!$AW$3:$AW$7,プルダウン用!AZ$3:AZ$7,"",0),_xlfn.XLOOKUP($AN259,プルダウン用!$AQ$3:$AQ$12,プルダウン用!AU$3:AU$12,"",0))</f>
        <v/>
      </c>
      <c r="AR259" s="79"/>
    </row>
    <row r="260" spans="2:44" ht="23.25" customHeight="1" x14ac:dyDescent="0.15">
      <c r="B260" s="54" t="str">
        <f t="shared" si="3"/>
        <v/>
      </c>
      <c r="C260" s="64"/>
      <c r="D260" s="64"/>
      <c r="E260" s="52"/>
      <c r="F260" s="52"/>
      <c r="G260" s="52"/>
      <c r="H260" s="53"/>
      <c r="I260" s="51"/>
      <c r="J260" s="7"/>
      <c r="K260" s="7"/>
      <c r="L260" s="52"/>
      <c r="M260" s="52"/>
      <c r="N260" s="49"/>
      <c r="O260" s="7"/>
      <c r="P260" s="50"/>
      <c r="Q260" s="51"/>
      <c r="R260" s="51"/>
      <c r="S260" s="48"/>
      <c r="T260" s="48"/>
      <c r="U260" s="48"/>
      <c r="V260" s="48"/>
      <c r="W260" s="48"/>
      <c r="X260" s="48"/>
      <c r="Y260" s="54" t="s">
        <v>92</v>
      </c>
      <c r="Z260" s="55" t="str">
        <f>IF(AND($M260="雇用", OR($R260="集中", $R260="期間内"),$N260&lt;&gt;"その他"),"担当開始日要追記",_xlfn.XLOOKUP($P260,プルダウン用!$S$3:$S$12,プルダウン用!T$3:T$12,"",0))</f>
        <v/>
      </c>
      <c r="AA260" s="55" t="str">
        <f>IF(AND($M260="雇用", OR($R260="集中", $R260="期間内"),$N260&lt;&gt;"その他"),"担当終了日要追記",_xlfn.XLOOKUP($P260,プルダウン用!$S$3:$S$12,プルダウン用!U$3:U$12,"",0))</f>
        <v/>
      </c>
      <c r="AB260" s="49"/>
      <c r="AC260" s="49"/>
      <c r="AD260" s="7"/>
      <c r="AE260" s="7"/>
      <c r="AF260" s="49"/>
      <c r="AG260" s="49"/>
      <c r="AH260" s="56" t="str">
        <f>_xlfn.XLOOKUP($AG260,プルダウン用!$AC$3:$AC$10,プルダウン用!AD$3:AD$10,"",0)</f>
        <v/>
      </c>
      <c r="AI260" s="56" t="str">
        <f>_xlfn.XLOOKUP($AG260,プルダウン用!$AC$3:$AC$10,プルダウン用!AE$3:AE$10,"",0)</f>
        <v/>
      </c>
      <c r="AJ260" s="57" t="str">
        <f>_xlfn.XLOOKUP($AG260,プルダウン用!$AC$3:$AC$10,プルダウン用!AF$3:AF$10,"",0)</f>
        <v/>
      </c>
      <c r="AK260" s="63"/>
      <c r="AL260" s="53"/>
      <c r="AM260" s="49"/>
      <c r="AN260" s="69" t="str">
        <f>IF($AM260="謝金経費に同じ",_xlfn.XLOOKUP(AG260,プルダウン用!$AQ$3:$AQ$12,プルダウン用!$AR$3:$AR$12,"",0),_xlfn.XLOOKUP($AM260,プルダウン用!$AH$3:$AH$5,プルダウン用!$AI$3:$AI$5,""))</f>
        <v/>
      </c>
      <c r="AO260" s="56" t="str">
        <f>IF($AN260="学内非常勤講師",_xlfn.XLOOKUP($N260,プルダウン用!$AW$3:$AW$7,プルダウン用!AX$3:AX$7,"",0),_xlfn.XLOOKUP($AN260,プルダウン用!$AQ$3:$AQ$12,プルダウン用!AS$3:AS$12,"",0))</f>
        <v/>
      </c>
      <c r="AP260" s="56" t="str">
        <f>IF($AN260="学内非常勤講師",_xlfn.XLOOKUP($N260,プルダウン用!$AW$3:$AW$7,プルダウン用!AY$3:AY$7,"",0),_xlfn.XLOOKUP($AN260,プルダウン用!$AQ$3:$AQ$12,プルダウン用!AT$3:AT$12,"",0))</f>
        <v/>
      </c>
      <c r="AQ260" s="56" t="str">
        <f>IF($AN260="学内非常勤講師",_xlfn.XLOOKUP($N260,プルダウン用!$AW$3:$AW$7,プルダウン用!AZ$3:AZ$7,"",0),_xlfn.XLOOKUP($AN260,プルダウン用!$AQ$3:$AQ$12,プルダウン用!AU$3:AU$12,"",0))</f>
        <v/>
      </c>
      <c r="AR260" s="79"/>
    </row>
    <row r="261" spans="2:44" ht="23.25" customHeight="1" x14ac:dyDescent="0.15">
      <c r="B261" s="54" t="str">
        <f t="shared" si="3"/>
        <v/>
      </c>
      <c r="C261" s="64"/>
      <c r="D261" s="64"/>
      <c r="E261" s="52"/>
      <c r="F261" s="52"/>
      <c r="G261" s="52"/>
      <c r="H261" s="53"/>
      <c r="I261" s="51"/>
      <c r="J261" s="7"/>
      <c r="K261" s="7"/>
      <c r="L261" s="52"/>
      <c r="M261" s="52"/>
      <c r="N261" s="49"/>
      <c r="O261" s="7"/>
      <c r="P261" s="50"/>
      <c r="Q261" s="51"/>
      <c r="R261" s="51"/>
      <c r="S261" s="48"/>
      <c r="T261" s="48"/>
      <c r="U261" s="48"/>
      <c r="V261" s="48"/>
      <c r="W261" s="48"/>
      <c r="X261" s="48"/>
      <c r="Y261" s="54" t="s">
        <v>92</v>
      </c>
      <c r="Z261" s="55" t="str">
        <f>IF(AND($M261="雇用", OR($R261="集中", $R261="期間内"),$N261&lt;&gt;"その他"),"担当開始日要追記",_xlfn.XLOOKUP($P261,プルダウン用!$S$3:$S$12,プルダウン用!T$3:T$12,"",0))</f>
        <v/>
      </c>
      <c r="AA261" s="55" t="str">
        <f>IF(AND($M261="雇用", OR($R261="集中", $R261="期間内"),$N261&lt;&gt;"その他"),"担当終了日要追記",_xlfn.XLOOKUP($P261,プルダウン用!$S$3:$S$12,プルダウン用!U$3:U$12,"",0))</f>
        <v/>
      </c>
      <c r="AB261" s="49"/>
      <c r="AC261" s="49"/>
      <c r="AD261" s="7"/>
      <c r="AE261" s="7"/>
      <c r="AF261" s="49"/>
      <c r="AG261" s="49"/>
      <c r="AH261" s="56" t="str">
        <f>_xlfn.XLOOKUP($AG261,プルダウン用!$AC$3:$AC$10,プルダウン用!AD$3:AD$10,"",0)</f>
        <v/>
      </c>
      <c r="AI261" s="56" t="str">
        <f>_xlfn.XLOOKUP($AG261,プルダウン用!$AC$3:$AC$10,プルダウン用!AE$3:AE$10,"",0)</f>
        <v/>
      </c>
      <c r="AJ261" s="57" t="str">
        <f>_xlfn.XLOOKUP($AG261,プルダウン用!$AC$3:$AC$10,プルダウン用!AF$3:AF$10,"",0)</f>
        <v/>
      </c>
      <c r="AK261" s="63"/>
      <c r="AL261" s="53"/>
      <c r="AM261" s="49"/>
      <c r="AN261" s="69" t="str">
        <f>IF($AM261="謝金経費に同じ",_xlfn.XLOOKUP(AG261,プルダウン用!$AQ$3:$AQ$12,プルダウン用!$AR$3:$AR$12,"",0),_xlfn.XLOOKUP($AM261,プルダウン用!$AH$3:$AH$5,プルダウン用!$AI$3:$AI$5,""))</f>
        <v/>
      </c>
      <c r="AO261" s="56" t="str">
        <f>IF($AN261="学内非常勤講師",_xlfn.XLOOKUP($N261,プルダウン用!$AW$3:$AW$7,プルダウン用!AX$3:AX$7,"",0),_xlfn.XLOOKUP($AN261,プルダウン用!$AQ$3:$AQ$12,プルダウン用!AS$3:AS$12,"",0))</f>
        <v/>
      </c>
      <c r="AP261" s="56" t="str">
        <f>IF($AN261="学内非常勤講師",_xlfn.XLOOKUP($N261,プルダウン用!$AW$3:$AW$7,プルダウン用!AY$3:AY$7,"",0),_xlfn.XLOOKUP($AN261,プルダウン用!$AQ$3:$AQ$12,プルダウン用!AT$3:AT$12,"",0))</f>
        <v/>
      </c>
      <c r="AQ261" s="56" t="str">
        <f>IF($AN261="学内非常勤講師",_xlfn.XLOOKUP($N261,プルダウン用!$AW$3:$AW$7,プルダウン用!AZ$3:AZ$7,"",0),_xlfn.XLOOKUP($AN261,プルダウン用!$AQ$3:$AQ$12,プルダウン用!AU$3:AU$12,"",0))</f>
        <v/>
      </c>
      <c r="AR261" s="79"/>
    </row>
    <row r="262" spans="2:44" ht="23.25" customHeight="1" x14ac:dyDescent="0.15">
      <c r="B262" s="54" t="str">
        <f t="shared" si="3"/>
        <v/>
      </c>
      <c r="C262" s="64"/>
      <c r="D262" s="64"/>
      <c r="E262" s="52"/>
      <c r="F262" s="52"/>
      <c r="G262" s="52"/>
      <c r="H262" s="53"/>
      <c r="I262" s="51"/>
      <c r="J262" s="7"/>
      <c r="K262" s="7"/>
      <c r="L262" s="52"/>
      <c r="M262" s="52"/>
      <c r="N262" s="49"/>
      <c r="O262" s="7"/>
      <c r="P262" s="50"/>
      <c r="Q262" s="51"/>
      <c r="R262" s="51"/>
      <c r="S262" s="48"/>
      <c r="T262" s="48"/>
      <c r="U262" s="48"/>
      <c r="V262" s="48"/>
      <c r="W262" s="48"/>
      <c r="X262" s="48"/>
      <c r="Y262" s="54" t="s">
        <v>92</v>
      </c>
      <c r="Z262" s="55" t="str">
        <f>IF(AND($M262="雇用", OR($R262="集中", $R262="期間内"),$N262&lt;&gt;"その他"),"担当開始日要追記",_xlfn.XLOOKUP($P262,プルダウン用!$S$3:$S$12,プルダウン用!T$3:T$12,"",0))</f>
        <v/>
      </c>
      <c r="AA262" s="55" t="str">
        <f>IF(AND($M262="雇用", OR($R262="集中", $R262="期間内"),$N262&lt;&gt;"その他"),"担当終了日要追記",_xlfn.XLOOKUP($P262,プルダウン用!$S$3:$S$12,プルダウン用!U$3:U$12,"",0))</f>
        <v/>
      </c>
      <c r="AB262" s="49"/>
      <c r="AC262" s="49"/>
      <c r="AD262" s="7"/>
      <c r="AE262" s="7"/>
      <c r="AF262" s="49"/>
      <c r="AG262" s="49"/>
      <c r="AH262" s="56" t="str">
        <f>_xlfn.XLOOKUP($AG262,プルダウン用!$AC$3:$AC$10,プルダウン用!AD$3:AD$10,"",0)</f>
        <v/>
      </c>
      <c r="AI262" s="56" t="str">
        <f>_xlfn.XLOOKUP($AG262,プルダウン用!$AC$3:$AC$10,プルダウン用!AE$3:AE$10,"",0)</f>
        <v/>
      </c>
      <c r="AJ262" s="57" t="str">
        <f>_xlfn.XLOOKUP($AG262,プルダウン用!$AC$3:$AC$10,プルダウン用!AF$3:AF$10,"",0)</f>
        <v/>
      </c>
      <c r="AK262" s="63"/>
      <c r="AL262" s="53"/>
      <c r="AM262" s="49"/>
      <c r="AN262" s="69" t="str">
        <f>IF($AM262="謝金経費に同じ",_xlfn.XLOOKUP(AG262,プルダウン用!$AQ$3:$AQ$12,プルダウン用!$AR$3:$AR$12,"",0),_xlfn.XLOOKUP($AM262,プルダウン用!$AH$3:$AH$5,プルダウン用!$AI$3:$AI$5,""))</f>
        <v/>
      </c>
      <c r="AO262" s="56" t="str">
        <f>IF($AN262="学内非常勤講師",_xlfn.XLOOKUP($N262,プルダウン用!$AW$3:$AW$7,プルダウン用!AX$3:AX$7,"",0),_xlfn.XLOOKUP($AN262,プルダウン用!$AQ$3:$AQ$12,プルダウン用!AS$3:AS$12,"",0))</f>
        <v/>
      </c>
      <c r="AP262" s="56" t="str">
        <f>IF($AN262="学内非常勤講師",_xlfn.XLOOKUP($N262,プルダウン用!$AW$3:$AW$7,プルダウン用!AY$3:AY$7,"",0),_xlfn.XLOOKUP($AN262,プルダウン用!$AQ$3:$AQ$12,プルダウン用!AT$3:AT$12,"",0))</f>
        <v/>
      </c>
      <c r="AQ262" s="56" t="str">
        <f>IF($AN262="学内非常勤講師",_xlfn.XLOOKUP($N262,プルダウン用!$AW$3:$AW$7,プルダウン用!AZ$3:AZ$7,"",0),_xlfn.XLOOKUP($AN262,プルダウン用!$AQ$3:$AQ$12,プルダウン用!AU$3:AU$12,"",0))</f>
        <v/>
      </c>
      <c r="AR262" s="79"/>
    </row>
    <row r="263" spans="2:44" ht="23.25" customHeight="1" x14ac:dyDescent="0.15">
      <c r="B263" s="54" t="str">
        <f t="shared" si="3"/>
        <v/>
      </c>
      <c r="C263" s="64"/>
      <c r="D263" s="64"/>
      <c r="E263" s="52"/>
      <c r="F263" s="52"/>
      <c r="G263" s="52"/>
      <c r="H263" s="53"/>
      <c r="I263" s="51"/>
      <c r="J263" s="7"/>
      <c r="K263" s="7"/>
      <c r="L263" s="52"/>
      <c r="M263" s="52"/>
      <c r="N263" s="49"/>
      <c r="O263" s="7"/>
      <c r="P263" s="50"/>
      <c r="Q263" s="51"/>
      <c r="R263" s="51"/>
      <c r="S263" s="48"/>
      <c r="T263" s="48"/>
      <c r="U263" s="48"/>
      <c r="V263" s="48"/>
      <c r="W263" s="48"/>
      <c r="X263" s="48"/>
      <c r="Y263" s="54" t="s">
        <v>92</v>
      </c>
      <c r="Z263" s="55" t="str">
        <f>IF(AND($M263="雇用", OR($R263="集中", $R263="期間内"),$N263&lt;&gt;"その他"),"担当開始日要追記",_xlfn.XLOOKUP($P263,プルダウン用!$S$3:$S$12,プルダウン用!T$3:T$12,"",0))</f>
        <v/>
      </c>
      <c r="AA263" s="55" t="str">
        <f>IF(AND($M263="雇用", OR($R263="集中", $R263="期間内"),$N263&lt;&gt;"その他"),"担当終了日要追記",_xlfn.XLOOKUP($P263,プルダウン用!$S$3:$S$12,プルダウン用!U$3:U$12,"",0))</f>
        <v/>
      </c>
      <c r="AB263" s="49"/>
      <c r="AC263" s="49"/>
      <c r="AD263" s="7"/>
      <c r="AE263" s="7"/>
      <c r="AF263" s="49"/>
      <c r="AG263" s="49"/>
      <c r="AH263" s="56" t="str">
        <f>_xlfn.XLOOKUP($AG263,プルダウン用!$AC$3:$AC$10,プルダウン用!AD$3:AD$10,"",0)</f>
        <v/>
      </c>
      <c r="AI263" s="56" t="str">
        <f>_xlfn.XLOOKUP($AG263,プルダウン用!$AC$3:$AC$10,プルダウン用!AE$3:AE$10,"",0)</f>
        <v/>
      </c>
      <c r="AJ263" s="57" t="str">
        <f>_xlfn.XLOOKUP($AG263,プルダウン用!$AC$3:$AC$10,プルダウン用!AF$3:AF$10,"",0)</f>
        <v/>
      </c>
      <c r="AK263" s="63"/>
      <c r="AL263" s="53"/>
      <c r="AM263" s="49"/>
      <c r="AN263" s="69" t="str">
        <f>IF($AM263="謝金経費に同じ",_xlfn.XLOOKUP(AG263,プルダウン用!$AQ$3:$AQ$12,プルダウン用!$AR$3:$AR$12,"",0),_xlfn.XLOOKUP($AM263,プルダウン用!$AH$3:$AH$5,プルダウン用!$AI$3:$AI$5,""))</f>
        <v/>
      </c>
      <c r="AO263" s="56" t="str">
        <f>IF($AN263="学内非常勤講師",_xlfn.XLOOKUP($N263,プルダウン用!$AW$3:$AW$7,プルダウン用!AX$3:AX$7,"",0),_xlfn.XLOOKUP($AN263,プルダウン用!$AQ$3:$AQ$12,プルダウン用!AS$3:AS$12,"",0))</f>
        <v/>
      </c>
      <c r="AP263" s="56" t="str">
        <f>IF($AN263="学内非常勤講師",_xlfn.XLOOKUP($N263,プルダウン用!$AW$3:$AW$7,プルダウン用!AY$3:AY$7,"",0),_xlfn.XLOOKUP($AN263,プルダウン用!$AQ$3:$AQ$12,プルダウン用!AT$3:AT$12,"",0))</f>
        <v/>
      </c>
      <c r="AQ263" s="56" t="str">
        <f>IF($AN263="学内非常勤講師",_xlfn.XLOOKUP($N263,プルダウン用!$AW$3:$AW$7,プルダウン用!AZ$3:AZ$7,"",0),_xlfn.XLOOKUP($AN263,プルダウン用!$AQ$3:$AQ$12,プルダウン用!AU$3:AU$12,"",0))</f>
        <v/>
      </c>
      <c r="AR263" s="79"/>
    </row>
    <row r="264" spans="2:44" ht="23.25" customHeight="1" x14ac:dyDescent="0.15">
      <c r="B264" s="54" t="str">
        <f t="shared" si="3"/>
        <v/>
      </c>
      <c r="C264" s="64"/>
      <c r="D264" s="64"/>
      <c r="E264" s="52"/>
      <c r="F264" s="52"/>
      <c r="G264" s="52"/>
      <c r="H264" s="53"/>
      <c r="I264" s="51"/>
      <c r="J264" s="7"/>
      <c r="K264" s="7"/>
      <c r="L264" s="52"/>
      <c r="M264" s="52"/>
      <c r="N264" s="49"/>
      <c r="O264" s="7"/>
      <c r="P264" s="50"/>
      <c r="Q264" s="51"/>
      <c r="R264" s="51"/>
      <c r="S264" s="48"/>
      <c r="T264" s="48"/>
      <c r="U264" s="48"/>
      <c r="V264" s="48"/>
      <c r="W264" s="48"/>
      <c r="X264" s="48"/>
      <c r="Y264" s="54" t="s">
        <v>92</v>
      </c>
      <c r="Z264" s="55" t="str">
        <f>IF(AND($M264="雇用", OR($R264="集中", $R264="期間内"),$N264&lt;&gt;"その他"),"担当開始日要追記",_xlfn.XLOOKUP($P264,プルダウン用!$S$3:$S$12,プルダウン用!T$3:T$12,"",0))</f>
        <v/>
      </c>
      <c r="AA264" s="55" t="str">
        <f>IF(AND($M264="雇用", OR($R264="集中", $R264="期間内"),$N264&lt;&gt;"その他"),"担当終了日要追記",_xlfn.XLOOKUP($P264,プルダウン用!$S$3:$S$12,プルダウン用!U$3:U$12,"",0))</f>
        <v/>
      </c>
      <c r="AB264" s="49"/>
      <c r="AC264" s="49"/>
      <c r="AD264" s="7"/>
      <c r="AE264" s="7"/>
      <c r="AF264" s="49"/>
      <c r="AG264" s="49"/>
      <c r="AH264" s="56" t="str">
        <f>_xlfn.XLOOKUP($AG264,プルダウン用!$AC$3:$AC$10,プルダウン用!AD$3:AD$10,"",0)</f>
        <v/>
      </c>
      <c r="AI264" s="56" t="str">
        <f>_xlfn.XLOOKUP($AG264,プルダウン用!$AC$3:$AC$10,プルダウン用!AE$3:AE$10,"",0)</f>
        <v/>
      </c>
      <c r="AJ264" s="57" t="str">
        <f>_xlfn.XLOOKUP($AG264,プルダウン用!$AC$3:$AC$10,プルダウン用!AF$3:AF$10,"",0)</f>
        <v/>
      </c>
      <c r="AK264" s="63"/>
      <c r="AL264" s="53"/>
      <c r="AM264" s="49"/>
      <c r="AN264" s="69" t="str">
        <f>IF($AM264="謝金経費に同じ",_xlfn.XLOOKUP(AG264,プルダウン用!$AQ$3:$AQ$12,プルダウン用!$AR$3:$AR$12,"",0),_xlfn.XLOOKUP($AM264,プルダウン用!$AH$3:$AH$5,プルダウン用!$AI$3:$AI$5,""))</f>
        <v/>
      </c>
      <c r="AO264" s="56" t="str">
        <f>IF($AN264="学内非常勤講師",_xlfn.XLOOKUP($N264,プルダウン用!$AW$3:$AW$7,プルダウン用!AX$3:AX$7,"",0),_xlfn.XLOOKUP($AN264,プルダウン用!$AQ$3:$AQ$12,プルダウン用!AS$3:AS$12,"",0))</f>
        <v/>
      </c>
      <c r="AP264" s="56" t="str">
        <f>IF($AN264="学内非常勤講師",_xlfn.XLOOKUP($N264,プルダウン用!$AW$3:$AW$7,プルダウン用!AY$3:AY$7,"",0),_xlfn.XLOOKUP($AN264,プルダウン用!$AQ$3:$AQ$12,プルダウン用!AT$3:AT$12,"",0))</f>
        <v/>
      </c>
      <c r="AQ264" s="56" t="str">
        <f>IF($AN264="学内非常勤講師",_xlfn.XLOOKUP($N264,プルダウン用!$AW$3:$AW$7,プルダウン用!AZ$3:AZ$7,"",0),_xlfn.XLOOKUP($AN264,プルダウン用!$AQ$3:$AQ$12,プルダウン用!AU$3:AU$12,"",0))</f>
        <v/>
      </c>
      <c r="AR264" s="79"/>
    </row>
    <row r="265" spans="2:44" ht="23.25" customHeight="1" x14ac:dyDescent="0.15">
      <c r="B265" s="54" t="str">
        <f t="shared" si="3"/>
        <v/>
      </c>
      <c r="C265" s="64"/>
      <c r="D265" s="64"/>
      <c r="E265" s="52"/>
      <c r="F265" s="52"/>
      <c r="G265" s="52"/>
      <c r="H265" s="53"/>
      <c r="I265" s="51"/>
      <c r="J265" s="7"/>
      <c r="K265" s="7"/>
      <c r="L265" s="52"/>
      <c r="M265" s="52"/>
      <c r="N265" s="49"/>
      <c r="O265" s="7"/>
      <c r="P265" s="50"/>
      <c r="Q265" s="51"/>
      <c r="R265" s="51"/>
      <c r="S265" s="48"/>
      <c r="T265" s="48"/>
      <c r="U265" s="48"/>
      <c r="V265" s="48"/>
      <c r="W265" s="48"/>
      <c r="X265" s="48"/>
      <c r="Y265" s="54" t="s">
        <v>92</v>
      </c>
      <c r="Z265" s="55" t="str">
        <f>IF(AND($M265="雇用", OR($R265="集中", $R265="期間内"),$N265&lt;&gt;"その他"),"担当開始日要追記",_xlfn.XLOOKUP($P265,プルダウン用!$S$3:$S$12,プルダウン用!T$3:T$12,"",0))</f>
        <v/>
      </c>
      <c r="AA265" s="55" t="str">
        <f>IF(AND($M265="雇用", OR($R265="集中", $R265="期間内"),$N265&lt;&gt;"その他"),"担当終了日要追記",_xlfn.XLOOKUP($P265,プルダウン用!$S$3:$S$12,プルダウン用!U$3:U$12,"",0))</f>
        <v/>
      </c>
      <c r="AB265" s="49"/>
      <c r="AC265" s="49"/>
      <c r="AD265" s="7"/>
      <c r="AE265" s="7"/>
      <c r="AF265" s="49"/>
      <c r="AG265" s="49"/>
      <c r="AH265" s="56" t="str">
        <f>_xlfn.XLOOKUP($AG265,プルダウン用!$AC$3:$AC$10,プルダウン用!AD$3:AD$10,"",0)</f>
        <v/>
      </c>
      <c r="AI265" s="56" t="str">
        <f>_xlfn.XLOOKUP($AG265,プルダウン用!$AC$3:$AC$10,プルダウン用!AE$3:AE$10,"",0)</f>
        <v/>
      </c>
      <c r="AJ265" s="57" t="str">
        <f>_xlfn.XLOOKUP($AG265,プルダウン用!$AC$3:$AC$10,プルダウン用!AF$3:AF$10,"",0)</f>
        <v/>
      </c>
      <c r="AK265" s="63"/>
      <c r="AL265" s="53"/>
      <c r="AM265" s="49"/>
      <c r="AN265" s="69" t="str">
        <f>IF($AM265="謝金経費に同じ",_xlfn.XLOOKUP(AG265,プルダウン用!$AQ$3:$AQ$12,プルダウン用!$AR$3:$AR$12,"",0),_xlfn.XLOOKUP($AM265,プルダウン用!$AH$3:$AH$5,プルダウン用!$AI$3:$AI$5,""))</f>
        <v/>
      </c>
      <c r="AO265" s="56" t="str">
        <f>IF($AN265="学内非常勤講師",_xlfn.XLOOKUP($N265,プルダウン用!$AW$3:$AW$7,プルダウン用!AX$3:AX$7,"",0),_xlfn.XLOOKUP($AN265,プルダウン用!$AQ$3:$AQ$12,プルダウン用!AS$3:AS$12,"",0))</f>
        <v/>
      </c>
      <c r="AP265" s="56" t="str">
        <f>IF($AN265="学内非常勤講師",_xlfn.XLOOKUP($N265,プルダウン用!$AW$3:$AW$7,プルダウン用!AY$3:AY$7,"",0),_xlfn.XLOOKUP($AN265,プルダウン用!$AQ$3:$AQ$12,プルダウン用!AT$3:AT$12,"",0))</f>
        <v/>
      </c>
      <c r="AQ265" s="56" t="str">
        <f>IF($AN265="学内非常勤講師",_xlfn.XLOOKUP($N265,プルダウン用!$AW$3:$AW$7,プルダウン用!AZ$3:AZ$7,"",0),_xlfn.XLOOKUP($AN265,プルダウン用!$AQ$3:$AQ$12,プルダウン用!AU$3:AU$12,"",0))</f>
        <v/>
      </c>
      <c r="AR265" s="79"/>
    </row>
    <row r="266" spans="2:44" ht="23.25" customHeight="1" x14ac:dyDescent="0.15">
      <c r="B266" s="54" t="str">
        <f t="shared" si="3"/>
        <v/>
      </c>
      <c r="C266" s="64"/>
      <c r="D266" s="64"/>
      <c r="E266" s="52"/>
      <c r="F266" s="52"/>
      <c r="G266" s="52"/>
      <c r="H266" s="53"/>
      <c r="I266" s="51"/>
      <c r="J266" s="7"/>
      <c r="K266" s="7"/>
      <c r="L266" s="52"/>
      <c r="M266" s="52"/>
      <c r="N266" s="49"/>
      <c r="O266" s="7"/>
      <c r="P266" s="50"/>
      <c r="Q266" s="51"/>
      <c r="R266" s="51"/>
      <c r="S266" s="48"/>
      <c r="T266" s="48"/>
      <c r="U266" s="48"/>
      <c r="V266" s="48"/>
      <c r="W266" s="48"/>
      <c r="X266" s="48"/>
      <c r="Y266" s="54" t="s">
        <v>92</v>
      </c>
      <c r="Z266" s="55" t="str">
        <f>IF(AND($M266="雇用", OR($R266="集中", $R266="期間内"),$N266&lt;&gt;"その他"),"担当開始日要追記",_xlfn.XLOOKUP($P266,プルダウン用!$S$3:$S$12,プルダウン用!T$3:T$12,"",0))</f>
        <v/>
      </c>
      <c r="AA266" s="55" t="str">
        <f>IF(AND($M266="雇用", OR($R266="集中", $R266="期間内"),$N266&lt;&gt;"その他"),"担当終了日要追記",_xlfn.XLOOKUP($P266,プルダウン用!$S$3:$S$12,プルダウン用!U$3:U$12,"",0))</f>
        <v/>
      </c>
      <c r="AB266" s="49"/>
      <c r="AC266" s="49"/>
      <c r="AD266" s="7"/>
      <c r="AE266" s="7"/>
      <c r="AF266" s="49"/>
      <c r="AG266" s="49"/>
      <c r="AH266" s="56" t="str">
        <f>_xlfn.XLOOKUP($AG266,プルダウン用!$AC$3:$AC$10,プルダウン用!AD$3:AD$10,"",0)</f>
        <v/>
      </c>
      <c r="AI266" s="56" t="str">
        <f>_xlfn.XLOOKUP($AG266,プルダウン用!$AC$3:$AC$10,プルダウン用!AE$3:AE$10,"",0)</f>
        <v/>
      </c>
      <c r="AJ266" s="57" t="str">
        <f>_xlfn.XLOOKUP($AG266,プルダウン用!$AC$3:$AC$10,プルダウン用!AF$3:AF$10,"",0)</f>
        <v/>
      </c>
      <c r="AK266" s="63"/>
      <c r="AL266" s="53"/>
      <c r="AM266" s="49"/>
      <c r="AN266" s="69" t="str">
        <f>IF($AM266="謝金経費に同じ",_xlfn.XLOOKUP(AG266,プルダウン用!$AQ$3:$AQ$12,プルダウン用!$AR$3:$AR$12,"",0),_xlfn.XLOOKUP($AM266,プルダウン用!$AH$3:$AH$5,プルダウン用!$AI$3:$AI$5,""))</f>
        <v/>
      </c>
      <c r="AO266" s="56" t="str">
        <f>IF($AN266="学内非常勤講師",_xlfn.XLOOKUP($N266,プルダウン用!$AW$3:$AW$7,プルダウン用!AX$3:AX$7,"",0),_xlfn.XLOOKUP($AN266,プルダウン用!$AQ$3:$AQ$12,プルダウン用!AS$3:AS$12,"",0))</f>
        <v/>
      </c>
      <c r="AP266" s="56" t="str">
        <f>IF($AN266="学内非常勤講師",_xlfn.XLOOKUP($N266,プルダウン用!$AW$3:$AW$7,プルダウン用!AY$3:AY$7,"",0),_xlfn.XLOOKUP($AN266,プルダウン用!$AQ$3:$AQ$12,プルダウン用!AT$3:AT$12,"",0))</f>
        <v/>
      </c>
      <c r="AQ266" s="56" t="str">
        <f>IF($AN266="学内非常勤講師",_xlfn.XLOOKUP($N266,プルダウン用!$AW$3:$AW$7,プルダウン用!AZ$3:AZ$7,"",0),_xlfn.XLOOKUP($AN266,プルダウン用!$AQ$3:$AQ$12,プルダウン用!AU$3:AU$12,"",0))</f>
        <v/>
      </c>
      <c r="AR266" s="79"/>
    </row>
    <row r="267" spans="2:44" ht="23.25" customHeight="1" x14ac:dyDescent="0.15">
      <c r="B267" s="54" t="str">
        <f t="shared" si="3"/>
        <v/>
      </c>
      <c r="C267" s="64"/>
      <c r="D267" s="64"/>
      <c r="E267" s="52"/>
      <c r="F267" s="52"/>
      <c r="G267" s="52"/>
      <c r="H267" s="53"/>
      <c r="I267" s="51"/>
      <c r="J267" s="7"/>
      <c r="K267" s="7"/>
      <c r="L267" s="52"/>
      <c r="M267" s="52"/>
      <c r="N267" s="49"/>
      <c r="O267" s="7"/>
      <c r="P267" s="50"/>
      <c r="Q267" s="51"/>
      <c r="R267" s="51"/>
      <c r="S267" s="48"/>
      <c r="T267" s="48"/>
      <c r="U267" s="48"/>
      <c r="V267" s="48"/>
      <c r="W267" s="48"/>
      <c r="X267" s="48"/>
      <c r="Y267" s="54" t="s">
        <v>92</v>
      </c>
      <c r="Z267" s="55" t="str">
        <f>IF(AND($M267="雇用", OR($R267="集中", $R267="期間内"),$N267&lt;&gt;"その他"),"担当開始日要追記",_xlfn.XLOOKUP($P267,プルダウン用!$S$3:$S$12,プルダウン用!T$3:T$12,"",0))</f>
        <v/>
      </c>
      <c r="AA267" s="55" t="str">
        <f>IF(AND($M267="雇用", OR($R267="集中", $R267="期間内"),$N267&lt;&gt;"その他"),"担当終了日要追記",_xlfn.XLOOKUP($P267,プルダウン用!$S$3:$S$12,プルダウン用!U$3:U$12,"",0))</f>
        <v/>
      </c>
      <c r="AB267" s="49"/>
      <c r="AC267" s="49"/>
      <c r="AD267" s="7"/>
      <c r="AE267" s="7"/>
      <c r="AF267" s="49"/>
      <c r="AG267" s="49"/>
      <c r="AH267" s="56" t="str">
        <f>_xlfn.XLOOKUP($AG267,プルダウン用!$AC$3:$AC$10,プルダウン用!AD$3:AD$10,"",0)</f>
        <v/>
      </c>
      <c r="AI267" s="56" t="str">
        <f>_xlfn.XLOOKUP($AG267,プルダウン用!$AC$3:$AC$10,プルダウン用!AE$3:AE$10,"",0)</f>
        <v/>
      </c>
      <c r="AJ267" s="57" t="str">
        <f>_xlfn.XLOOKUP($AG267,プルダウン用!$AC$3:$AC$10,プルダウン用!AF$3:AF$10,"",0)</f>
        <v/>
      </c>
      <c r="AK267" s="63"/>
      <c r="AL267" s="53"/>
      <c r="AM267" s="49"/>
      <c r="AN267" s="69" t="str">
        <f>IF($AM267="謝金経費に同じ",_xlfn.XLOOKUP(AG267,プルダウン用!$AQ$3:$AQ$12,プルダウン用!$AR$3:$AR$12,"",0),_xlfn.XLOOKUP($AM267,プルダウン用!$AH$3:$AH$5,プルダウン用!$AI$3:$AI$5,""))</f>
        <v/>
      </c>
      <c r="AO267" s="56" t="str">
        <f>IF($AN267="学内非常勤講師",_xlfn.XLOOKUP($N267,プルダウン用!$AW$3:$AW$7,プルダウン用!AX$3:AX$7,"",0),_xlfn.XLOOKUP($AN267,プルダウン用!$AQ$3:$AQ$12,プルダウン用!AS$3:AS$12,"",0))</f>
        <v/>
      </c>
      <c r="AP267" s="56" t="str">
        <f>IF($AN267="学内非常勤講師",_xlfn.XLOOKUP($N267,プルダウン用!$AW$3:$AW$7,プルダウン用!AY$3:AY$7,"",0),_xlfn.XLOOKUP($AN267,プルダウン用!$AQ$3:$AQ$12,プルダウン用!AT$3:AT$12,"",0))</f>
        <v/>
      </c>
      <c r="AQ267" s="56" t="str">
        <f>IF($AN267="学内非常勤講師",_xlfn.XLOOKUP($N267,プルダウン用!$AW$3:$AW$7,プルダウン用!AZ$3:AZ$7,"",0),_xlfn.XLOOKUP($AN267,プルダウン用!$AQ$3:$AQ$12,プルダウン用!AU$3:AU$12,"",0))</f>
        <v/>
      </c>
      <c r="AR267" s="79"/>
    </row>
    <row r="268" spans="2:44" ht="23.25" customHeight="1" x14ac:dyDescent="0.15">
      <c r="B268" s="54" t="str">
        <f t="shared" si="3"/>
        <v/>
      </c>
      <c r="C268" s="64"/>
      <c r="D268" s="64"/>
      <c r="E268" s="52"/>
      <c r="F268" s="52"/>
      <c r="G268" s="52"/>
      <c r="H268" s="53"/>
      <c r="I268" s="51"/>
      <c r="J268" s="7"/>
      <c r="K268" s="7"/>
      <c r="L268" s="52"/>
      <c r="M268" s="52"/>
      <c r="N268" s="49"/>
      <c r="O268" s="7"/>
      <c r="P268" s="50"/>
      <c r="Q268" s="51"/>
      <c r="R268" s="51"/>
      <c r="S268" s="48"/>
      <c r="T268" s="48"/>
      <c r="U268" s="48"/>
      <c r="V268" s="48"/>
      <c r="W268" s="48"/>
      <c r="X268" s="48"/>
      <c r="Y268" s="54" t="s">
        <v>92</v>
      </c>
      <c r="Z268" s="55" t="str">
        <f>IF(AND($M268="雇用", OR($R268="集中", $R268="期間内"),$N268&lt;&gt;"その他"),"担当開始日要追記",_xlfn.XLOOKUP($P268,プルダウン用!$S$3:$S$12,プルダウン用!T$3:T$12,"",0))</f>
        <v/>
      </c>
      <c r="AA268" s="55" t="str">
        <f>IF(AND($M268="雇用", OR($R268="集中", $R268="期間内"),$N268&lt;&gt;"その他"),"担当終了日要追記",_xlfn.XLOOKUP($P268,プルダウン用!$S$3:$S$12,プルダウン用!U$3:U$12,"",0))</f>
        <v/>
      </c>
      <c r="AB268" s="49"/>
      <c r="AC268" s="49"/>
      <c r="AD268" s="7"/>
      <c r="AE268" s="7"/>
      <c r="AF268" s="49"/>
      <c r="AG268" s="49"/>
      <c r="AH268" s="56" t="str">
        <f>_xlfn.XLOOKUP($AG268,プルダウン用!$AC$3:$AC$10,プルダウン用!AD$3:AD$10,"",0)</f>
        <v/>
      </c>
      <c r="AI268" s="56" t="str">
        <f>_xlfn.XLOOKUP($AG268,プルダウン用!$AC$3:$AC$10,プルダウン用!AE$3:AE$10,"",0)</f>
        <v/>
      </c>
      <c r="AJ268" s="57" t="str">
        <f>_xlfn.XLOOKUP($AG268,プルダウン用!$AC$3:$AC$10,プルダウン用!AF$3:AF$10,"",0)</f>
        <v/>
      </c>
      <c r="AK268" s="63"/>
      <c r="AL268" s="53"/>
      <c r="AM268" s="49"/>
      <c r="AN268" s="69" t="str">
        <f>IF($AM268="謝金経費に同じ",_xlfn.XLOOKUP(AG268,プルダウン用!$AQ$3:$AQ$12,プルダウン用!$AR$3:$AR$12,"",0),_xlfn.XLOOKUP($AM268,プルダウン用!$AH$3:$AH$5,プルダウン用!$AI$3:$AI$5,""))</f>
        <v/>
      </c>
      <c r="AO268" s="56" t="str">
        <f>IF($AN268="学内非常勤講師",_xlfn.XLOOKUP($N268,プルダウン用!$AW$3:$AW$7,プルダウン用!AX$3:AX$7,"",0),_xlfn.XLOOKUP($AN268,プルダウン用!$AQ$3:$AQ$12,プルダウン用!AS$3:AS$12,"",0))</f>
        <v/>
      </c>
      <c r="AP268" s="56" t="str">
        <f>IF($AN268="学内非常勤講師",_xlfn.XLOOKUP($N268,プルダウン用!$AW$3:$AW$7,プルダウン用!AY$3:AY$7,"",0),_xlfn.XLOOKUP($AN268,プルダウン用!$AQ$3:$AQ$12,プルダウン用!AT$3:AT$12,"",0))</f>
        <v/>
      </c>
      <c r="AQ268" s="56" t="str">
        <f>IF($AN268="学内非常勤講師",_xlfn.XLOOKUP($N268,プルダウン用!$AW$3:$AW$7,プルダウン用!AZ$3:AZ$7,"",0),_xlfn.XLOOKUP($AN268,プルダウン用!$AQ$3:$AQ$12,プルダウン用!AU$3:AU$12,"",0))</f>
        <v/>
      </c>
      <c r="AR268" s="79"/>
    </row>
    <row r="269" spans="2:44" ht="23.25" customHeight="1" x14ac:dyDescent="0.15">
      <c r="B269" s="54" t="str">
        <f t="shared" ref="B269:B332" si="4">IF(C269="","",ROW()-11)</f>
        <v/>
      </c>
      <c r="C269" s="64"/>
      <c r="D269" s="64"/>
      <c r="E269" s="52"/>
      <c r="F269" s="52"/>
      <c r="G269" s="52"/>
      <c r="H269" s="53"/>
      <c r="I269" s="51"/>
      <c r="J269" s="7"/>
      <c r="K269" s="7"/>
      <c r="L269" s="52"/>
      <c r="M269" s="52"/>
      <c r="N269" s="49"/>
      <c r="O269" s="7"/>
      <c r="P269" s="50"/>
      <c r="Q269" s="51"/>
      <c r="R269" s="51"/>
      <c r="S269" s="48"/>
      <c r="T269" s="48"/>
      <c r="U269" s="48"/>
      <c r="V269" s="48"/>
      <c r="W269" s="48"/>
      <c r="X269" s="48"/>
      <c r="Y269" s="54" t="s">
        <v>92</v>
      </c>
      <c r="Z269" s="55" t="str">
        <f>IF(AND($M269="雇用", OR($R269="集中", $R269="期間内"),$N269&lt;&gt;"その他"),"担当開始日要追記",_xlfn.XLOOKUP($P269,プルダウン用!$S$3:$S$12,プルダウン用!T$3:T$12,"",0))</f>
        <v/>
      </c>
      <c r="AA269" s="55" t="str">
        <f>IF(AND($M269="雇用", OR($R269="集中", $R269="期間内"),$N269&lt;&gt;"その他"),"担当終了日要追記",_xlfn.XLOOKUP($P269,プルダウン用!$S$3:$S$12,プルダウン用!U$3:U$12,"",0))</f>
        <v/>
      </c>
      <c r="AB269" s="49"/>
      <c r="AC269" s="49"/>
      <c r="AD269" s="7"/>
      <c r="AE269" s="7"/>
      <c r="AF269" s="49"/>
      <c r="AG269" s="49"/>
      <c r="AH269" s="56" t="str">
        <f>_xlfn.XLOOKUP($AG269,プルダウン用!$AC$3:$AC$10,プルダウン用!AD$3:AD$10,"",0)</f>
        <v/>
      </c>
      <c r="AI269" s="56" t="str">
        <f>_xlfn.XLOOKUP($AG269,プルダウン用!$AC$3:$AC$10,プルダウン用!AE$3:AE$10,"",0)</f>
        <v/>
      </c>
      <c r="AJ269" s="57" t="str">
        <f>_xlfn.XLOOKUP($AG269,プルダウン用!$AC$3:$AC$10,プルダウン用!AF$3:AF$10,"",0)</f>
        <v/>
      </c>
      <c r="AK269" s="63"/>
      <c r="AL269" s="53"/>
      <c r="AM269" s="49"/>
      <c r="AN269" s="69" t="str">
        <f>IF($AM269="謝金経費に同じ",_xlfn.XLOOKUP(AG269,プルダウン用!$AQ$3:$AQ$12,プルダウン用!$AR$3:$AR$12,"",0),_xlfn.XLOOKUP($AM269,プルダウン用!$AH$3:$AH$5,プルダウン用!$AI$3:$AI$5,""))</f>
        <v/>
      </c>
      <c r="AO269" s="56" t="str">
        <f>IF($AN269="学内非常勤講師",_xlfn.XLOOKUP($N269,プルダウン用!$AW$3:$AW$7,プルダウン用!AX$3:AX$7,"",0),_xlfn.XLOOKUP($AN269,プルダウン用!$AQ$3:$AQ$12,プルダウン用!AS$3:AS$12,"",0))</f>
        <v/>
      </c>
      <c r="AP269" s="56" t="str">
        <f>IF($AN269="学内非常勤講師",_xlfn.XLOOKUP($N269,プルダウン用!$AW$3:$AW$7,プルダウン用!AY$3:AY$7,"",0),_xlfn.XLOOKUP($AN269,プルダウン用!$AQ$3:$AQ$12,プルダウン用!AT$3:AT$12,"",0))</f>
        <v/>
      </c>
      <c r="AQ269" s="56" t="str">
        <f>IF($AN269="学内非常勤講師",_xlfn.XLOOKUP($N269,プルダウン用!$AW$3:$AW$7,プルダウン用!AZ$3:AZ$7,"",0),_xlfn.XLOOKUP($AN269,プルダウン用!$AQ$3:$AQ$12,プルダウン用!AU$3:AU$12,"",0))</f>
        <v/>
      </c>
      <c r="AR269" s="79"/>
    </row>
    <row r="270" spans="2:44" ht="23.25" customHeight="1" x14ac:dyDescent="0.15">
      <c r="B270" s="54" t="str">
        <f t="shared" si="4"/>
        <v/>
      </c>
      <c r="C270" s="64"/>
      <c r="D270" s="64"/>
      <c r="E270" s="52"/>
      <c r="F270" s="52"/>
      <c r="G270" s="52"/>
      <c r="H270" s="53"/>
      <c r="I270" s="51"/>
      <c r="J270" s="7"/>
      <c r="K270" s="7"/>
      <c r="L270" s="52"/>
      <c r="M270" s="52"/>
      <c r="N270" s="49"/>
      <c r="O270" s="7"/>
      <c r="P270" s="50"/>
      <c r="Q270" s="51"/>
      <c r="R270" s="51"/>
      <c r="S270" s="48"/>
      <c r="T270" s="48"/>
      <c r="U270" s="48"/>
      <c r="V270" s="48"/>
      <c r="W270" s="48"/>
      <c r="X270" s="48"/>
      <c r="Y270" s="54" t="s">
        <v>92</v>
      </c>
      <c r="Z270" s="55" t="str">
        <f>IF(AND($M270="雇用", OR($R270="集中", $R270="期間内"),$N270&lt;&gt;"その他"),"担当開始日要追記",_xlfn.XLOOKUP($P270,プルダウン用!$S$3:$S$12,プルダウン用!T$3:T$12,"",0))</f>
        <v/>
      </c>
      <c r="AA270" s="55" t="str">
        <f>IF(AND($M270="雇用", OR($R270="集中", $R270="期間内"),$N270&lt;&gt;"その他"),"担当終了日要追記",_xlfn.XLOOKUP($P270,プルダウン用!$S$3:$S$12,プルダウン用!U$3:U$12,"",0))</f>
        <v/>
      </c>
      <c r="AB270" s="49"/>
      <c r="AC270" s="49"/>
      <c r="AD270" s="7"/>
      <c r="AE270" s="7"/>
      <c r="AF270" s="49"/>
      <c r="AG270" s="49"/>
      <c r="AH270" s="56" t="str">
        <f>_xlfn.XLOOKUP($AG270,プルダウン用!$AC$3:$AC$10,プルダウン用!AD$3:AD$10,"",0)</f>
        <v/>
      </c>
      <c r="AI270" s="56" t="str">
        <f>_xlfn.XLOOKUP($AG270,プルダウン用!$AC$3:$AC$10,プルダウン用!AE$3:AE$10,"",0)</f>
        <v/>
      </c>
      <c r="AJ270" s="57" t="str">
        <f>_xlfn.XLOOKUP($AG270,プルダウン用!$AC$3:$AC$10,プルダウン用!AF$3:AF$10,"",0)</f>
        <v/>
      </c>
      <c r="AK270" s="63"/>
      <c r="AL270" s="53"/>
      <c r="AM270" s="49"/>
      <c r="AN270" s="69" t="str">
        <f>IF($AM270="謝金経費に同じ",_xlfn.XLOOKUP(AG270,プルダウン用!$AQ$3:$AQ$12,プルダウン用!$AR$3:$AR$12,"",0),_xlfn.XLOOKUP($AM270,プルダウン用!$AH$3:$AH$5,プルダウン用!$AI$3:$AI$5,""))</f>
        <v/>
      </c>
      <c r="AO270" s="56" t="str">
        <f>IF($AN270="学内非常勤講師",_xlfn.XLOOKUP($N270,プルダウン用!$AW$3:$AW$7,プルダウン用!AX$3:AX$7,"",0),_xlfn.XLOOKUP($AN270,プルダウン用!$AQ$3:$AQ$12,プルダウン用!AS$3:AS$12,"",0))</f>
        <v/>
      </c>
      <c r="AP270" s="56" t="str">
        <f>IF($AN270="学内非常勤講師",_xlfn.XLOOKUP($N270,プルダウン用!$AW$3:$AW$7,プルダウン用!AY$3:AY$7,"",0),_xlfn.XLOOKUP($AN270,プルダウン用!$AQ$3:$AQ$12,プルダウン用!AT$3:AT$12,"",0))</f>
        <v/>
      </c>
      <c r="AQ270" s="56" t="str">
        <f>IF($AN270="学内非常勤講師",_xlfn.XLOOKUP($N270,プルダウン用!$AW$3:$AW$7,プルダウン用!AZ$3:AZ$7,"",0),_xlfn.XLOOKUP($AN270,プルダウン用!$AQ$3:$AQ$12,プルダウン用!AU$3:AU$12,"",0))</f>
        <v/>
      </c>
      <c r="AR270" s="79"/>
    </row>
    <row r="271" spans="2:44" ht="23.25" customHeight="1" x14ac:dyDescent="0.15">
      <c r="B271" s="54" t="str">
        <f t="shared" si="4"/>
        <v/>
      </c>
      <c r="C271" s="64"/>
      <c r="D271" s="64"/>
      <c r="E271" s="52"/>
      <c r="F271" s="52"/>
      <c r="G271" s="52"/>
      <c r="H271" s="53"/>
      <c r="I271" s="51"/>
      <c r="J271" s="7"/>
      <c r="K271" s="7"/>
      <c r="L271" s="52"/>
      <c r="M271" s="52"/>
      <c r="N271" s="49"/>
      <c r="O271" s="7"/>
      <c r="P271" s="50"/>
      <c r="Q271" s="51"/>
      <c r="R271" s="51"/>
      <c r="S271" s="48"/>
      <c r="T271" s="48"/>
      <c r="U271" s="48"/>
      <c r="V271" s="48"/>
      <c r="W271" s="48"/>
      <c r="X271" s="48"/>
      <c r="Y271" s="54" t="s">
        <v>92</v>
      </c>
      <c r="Z271" s="55" t="str">
        <f>IF(AND($M271="雇用", OR($R271="集中", $R271="期間内"),$N271&lt;&gt;"その他"),"担当開始日要追記",_xlfn.XLOOKUP($P271,プルダウン用!$S$3:$S$12,プルダウン用!T$3:T$12,"",0))</f>
        <v/>
      </c>
      <c r="AA271" s="55" t="str">
        <f>IF(AND($M271="雇用", OR($R271="集中", $R271="期間内"),$N271&lt;&gt;"その他"),"担当終了日要追記",_xlfn.XLOOKUP($P271,プルダウン用!$S$3:$S$12,プルダウン用!U$3:U$12,"",0))</f>
        <v/>
      </c>
      <c r="AB271" s="49"/>
      <c r="AC271" s="49"/>
      <c r="AD271" s="7"/>
      <c r="AE271" s="7"/>
      <c r="AF271" s="49"/>
      <c r="AG271" s="49"/>
      <c r="AH271" s="56" t="str">
        <f>_xlfn.XLOOKUP($AG271,プルダウン用!$AC$3:$AC$10,プルダウン用!AD$3:AD$10,"",0)</f>
        <v/>
      </c>
      <c r="AI271" s="56" t="str">
        <f>_xlfn.XLOOKUP($AG271,プルダウン用!$AC$3:$AC$10,プルダウン用!AE$3:AE$10,"",0)</f>
        <v/>
      </c>
      <c r="AJ271" s="57" t="str">
        <f>_xlfn.XLOOKUP($AG271,プルダウン用!$AC$3:$AC$10,プルダウン用!AF$3:AF$10,"",0)</f>
        <v/>
      </c>
      <c r="AK271" s="63"/>
      <c r="AL271" s="53"/>
      <c r="AM271" s="49"/>
      <c r="AN271" s="69" t="str">
        <f>IF($AM271="謝金経費に同じ",_xlfn.XLOOKUP(AG271,プルダウン用!$AQ$3:$AQ$12,プルダウン用!$AR$3:$AR$12,"",0),_xlfn.XLOOKUP($AM271,プルダウン用!$AH$3:$AH$5,プルダウン用!$AI$3:$AI$5,""))</f>
        <v/>
      </c>
      <c r="AO271" s="56" t="str">
        <f>IF($AN271="学内非常勤講師",_xlfn.XLOOKUP($N271,プルダウン用!$AW$3:$AW$7,プルダウン用!AX$3:AX$7,"",0),_xlfn.XLOOKUP($AN271,プルダウン用!$AQ$3:$AQ$12,プルダウン用!AS$3:AS$12,"",0))</f>
        <v/>
      </c>
      <c r="AP271" s="56" t="str">
        <f>IF($AN271="学内非常勤講師",_xlfn.XLOOKUP($N271,プルダウン用!$AW$3:$AW$7,プルダウン用!AY$3:AY$7,"",0),_xlfn.XLOOKUP($AN271,プルダウン用!$AQ$3:$AQ$12,プルダウン用!AT$3:AT$12,"",0))</f>
        <v/>
      </c>
      <c r="AQ271" s="56" t="str">
        <f>IF($AN271="学内非常勤講師",_xlfn.XLOOKUP($N271,プルダウン用!$AW$3:$AW$7,プルダウン用!AZ$3:AZ$7,"",0),_xlfn.XLOOKUP($AN271,プルダウン用!$AQ$3:$AQ$12,プルダウン用!AU$3:AU$12,"",0))</f>
        <v/>
      </c>
      <c r="AR271" s="79"/>
    </row>
    <row r="272" spans="2:44" ht="23.25" customHeight="1" x14ac:dyDescent="0.15">
      <c r="B272" s="54" t="str">
        <f t="shared" si="4"/>
        <v/>
      </c>
      <c r="C272" s="64"/>
      <c r="D272" s="64"/>
      <c r="E272" s="52"/>
      <c r="F272" s="52"/>
      <c r="G272" s="52"/>
      <c r="H272" s="53"/>
      <c r="I272" s="51"/>
      <c r="J272" s="7"/>
      <c r="K272" s="7"/>
      <c r="L272" s="52"/>
      <c r="M272" s="52"/>
      <c r="N272" s="49"/>
      <c r="O272" s="7"/>
      <c r="P272" s="50"/>
      <c r="Q272" s="51"/>
      <c r="R272" s="51"/>
      <c r="S272" s="48"/>
      <c r="T272" s="48"/>
      <c r="U272" s="48"/>
      <c r="V272" s="48"/>
      <c r="W272" s="48"/>
      <c r="X272" s="48"/>
      <c r="Y272" s="54" t="s">
        <v>92</v>
      </c>
      <c r="Z272" s="55" t="str">
        <f>IF(AND($M272="雇用", OR($R272="集中", $R272="期間内"),$N272&lt;&gt;"その他"),"担当開始日要追記",_xlfn.XLOOKUP($P272,プルダウン用!$S$3:$S$12,プルダウン用!T$3:T$12,"",0))</f>
        <v/>
      </c>
      <c r="AA272" s="55" t="str">
        <f>IF(AND($M272="雇用", OR($R272="集中", $R272="期間内"),$N272&lt;&gt;"その他"),"担当終了日要追記",_xlfn.XLOOKUP($P272,プルダウン用!$S$3:$S$12,プルダウン用!U$3:U$12,"",0))</f>
        <v/>
      </c>
      <c r="AB272" s="49"/>
      <c r="AC272" s="49"/>
      <c r="AD272" s="7"/>
      <c r="AE272" s="7"/>
      <c r="AF272" s="49"/>
      <c r="AG272" s="49"/>
      <c r="AH272" s="56" t="str">
        <f>_xlfn.XLOOKUP($AG272,プルダウン用!$AC$3:$AC$10,プルダウン用!AD$3:AD$10,"",0)</f>
        <v/>
      </c>
      <c r="AI272" s="56" t="str">
        <f>_xlfn.XLOOKUP($AG272,プルダウン用!$AC$3:$AC$10,プルダウン用!AE$3:AE$10,"",0)</f>
        <v/>
      </c>
      <c r="AJ272" s="57" t="str">
        <f>_xlfn.XLOOKUP($AG272,プルダウン用!$AC$3:$AC$10,プルダウン用!AF$3:AF$10,"",0)</f>
        <v/>
      </c>
      <c r="AK272" s="63"/>
      <c r="AL272" s="53"/>
      <c r="AM272" s="49"/>
      <c r="AN272" s="69" t="str">
        <f>IF($AM272="謝金経費に同じ",_xlfn.XLOOKUP(AG272,プルダウン用!$AQ$3:$AQ$12,プルダウン用!$AR$3:$AR$12,"",0),_xlfn.XLOOKUP($AM272,プルダウン用!$AH$3:$AH$5,プルダウン用!$AI$3:$AI$5,""))</f>
        <v/>
      </c>
      <c r="AO272" s="56" t="str">
        <f>IF($AN272="学内非常勤講師",_xlfn.XLOOKUP($N272,プルダウン用!$AW$3:$AW$7,プルダウン用!AX$3:AX$7,"",0),_xlfn.XLOOKUP($AN272,プルダウン用!$AQ$3:$AQ$12,プルダウン用!AS$3:AS$12,"",0))</f>
        <v/>
      </c>
      <c r="AP272" s="56" t="str">
        <f>IF($AN272="学内非常勤講師",_xlfn.XLOOKUP($N272,プルダウン用!$AW$3:$AW$7,プルダウン用!AY$3:AY$7,"",0),_xlfn.XLOOKUP($AN272,プルダウン用!$AQ$3:$AQ$12,プルダウン用!AT$3:AT$12,"",0))</f>
        <v/>
      </c>
      <c r="AQ272" s="56" t="str">
        <f>IF($AN272="学内非常勤講師",_xlfn.XLOOKUP($N272,プルダウン用!$AW$3:$AW$7,プルダウン用!AZ$3:AZ$7,"",0),_xlfn.XLOOKUP($AN272,プルダウン用!$AQ$3:$AQ$12,プルダウン用!AU$3:AU$12,"",0))</f>
        <v/>
      </c>
      <c r="AR272" s="79"/>
    </row>
    <row r="273" spans="2:44" ht="23.25" customHeight="1" x14ac:dyDescent="0.15">
      <c r="B273" s="54" t="str">
        <f t="shared" si="4"/>
        <v/>
      </c>
      <c r="C273" s="64"/>
      <c r="D273" s="64"/>
      <c r="E273" s="52"/>
      <c r="F273" s="52"/>
      <c r="G273" s="52"/>
      <c r="H273" s="53"/>
      <c r="I273" s="51"/>
      <c r="J273" s="7"/>
      <c r="K273" s="7"/>
      <c r="L273" s="52"/>
      <c r="M273" s="52"/>
      <c r="N273" s="49"/>
      <c r="O273" s="7"/>
      <c r="P273" s="50"/>
      <c r="Q273" s="51"/>
      <c r="R273" s="51"/>
      <c r="S273" s="48"/>
      <c r="T273" s="48"/>
      <c r="U273" s="48"/>
      <c r="V273" s="48"/>
      <c r="W273" s="48"/>
      <c r="X273" s="48"/>
      <c r="Y273" s="54" t="s">
        <v>92</v>
      </c>
      <c r="Z273" s="55" t="str">
        <f>IF(AND($M273="雇用", OR($R273="集中", $R273="期間内"),$N273&lt;&gt;"その他"),"担当開始日要追記",_xlfn.XLOOKUP($P273,プルダウン用!$S$3:$S$12,プルダウン用!T$3:T$12,"",0))</f>
        <v/>
      </c>
      <c r="AA273" s="55" t="str">
        <f>IF(AND($M273="雇用", OR($R273="集中", $R273="期間内"),$N273&lt;&gt;"その他"),"担当終了日要追記",_xlfn.XLOOKUP($P273,プルダウン用!$S$3:$S$12,プルダウン用!U$3:U$12,"",0))</f>
        <v/>
      </c>
      <c r="AB273" s="49"/>
      <c r="AC273" s="49"/>
      <c r="AD273" s="7"/>
      <c r="AE273" s="7"/>
      <c r="AF273" s="49"/>
      <c r="AG273" s="49"/>
      <c r="AH273" s="56" t="str">
        <f>_xlfn.XLOOKUP($AG273,プルダウン用!$AC$3:$AC$10,プルダウン用!AD$3:AD$10,"",0)</f>
        <v/>
      </c>
      <c r="AI273" s="56" t="str">
        <f>_xlfn.XLOOKUP($AG273,プルダウン用!$AC$3:$AC$10,プルダウン用!AE$3:AE$10,"",0)</f>
        <v/>
      </c>
      <c r="AJ273" s="57" t="str">
        <f>_xlfn.XLOOKUP($AG273,プルダウン用!$AC$3:$AC$10,プルダウン用!AF$3:AF$10,"",0)</f>
        <v/>
      </c>
      <c r="AK273" s="63"/>
      <c r="AL273" s="53"/>
      <c r="AM273" s="49"/>
      <c r="AN273" s="69" t="str">
        <f>IF($AM273="謝金経費に同じ",_xlfn.XLOOKUP(AG273,プルダウン用!$AQ$3:$AQ$12,プルダウン用!$AR$3:$AR$12,"",0),_xlfn.XLOOKUP($AM273,プルダウン用!$AH$3:$AH$5,プルダウン用!$AI$3:$AI$5,""))</f>
        <v/>
      </c>
      <c r="AO273" s="56" t="str">
        <f>IF($AN273="学内非常勤講師",_xlfn.XLOOKUP($N273,プルダウン用!$AW$3:$AW$7,プルダウン用!AX$3:AX$7,"",0),_xlfn.XLOOKUP($AN273,プルダウン用!$AQ$3:$AQ$12,プルダウン用!AS$3:AS$12,"",0))</f>
        <v/>
      </c>
      <c r="AP273" s="56" t="str">
        <f>IF($AN273="学内非常勤講師",_xlfn.XLOOKUP($N273,プルダウン用!$AW$3:$AW$7,プルダウン用!AY$3:AY$7,"",0),_xlfn.XLOOKUP($AN273,プルダウン用!$AQ$3:$AQ$12,プルダウン用!AT$3:AT$12,"",0))</f>
        <v/>
      </c>
      <c r="AQ273" s="56" t="str">
        <f>IF($AN273="学内非常勤講師",_xlfn.XLOOKUP($N273,プルダウン用!$AW$3:$AW$7,プルダウン用!AZ$3:AZ$7,"",0),_xlfn.XLOOKUP($AN273,プルダウン用!$AQ$3:$AQ$12,プルダウン用!AU$3:AU$12,"",0))</f>
        <v/>
      </c>
      <c r="AR273" s="79"/>
    </row>
    <row r="274" spans="2:44" ht="23.25" customHeight="1" x14ac:dyDescent="0.15">
      <c r="B274" s="54" t="str">
        <f t="shared" si="4"/>
        <v/>
      </c>
      <c r="C274" s="64"/>
      <c r="D274" s="64"/>
      <c r="E274" s="52"/>
      <c r="F274" s="52"/>
      <c r="G274" s="52"/>
      <c r="H274" s="53"/>
      <c r="I274" s="51"/>
      <c r="J274" s="7"/>
      <c r="K274" s="7"/>
      <c r="L274" s="52"/>
      <c r="M274" s="52"/>
      <c r="N274" s="49"/>
      <c r="O274" s="7"/>
      <c r="P274" s="50"/>
      <c r="Q274" s="51"/>
      <c r="R274" s="51"/>
      <c r="S274" s="48"/>
      <c r="T274" s="48"/>
      <c r="U274" s="48"/>
      <c r="V274" s="48"/>
      <c r="W274" s="48"/>
      <c r="X274" s="48"/>
      <c r="Y274" s="54" t="s">
        <v>92</v>
      </c>
      <c r="Z274" s="55" t="str">
        <f>IF(AND($M274="雇用", OR($R274="集中", $R274="期間内"),$N274&lt;&gt;"その他"),"担当開始日要追記",_xlfn.XLOOKUP($P274,プルダウン用!$S$3:$S$12,プルダウン用!T$3:T$12,"",0))</f>
        <v/>
      </c>
      <c r="AA274" s="55" t="str">
        <f>IF(AND($M274="雇用", OR($R274="集中", $R274="期間内"),$N274&lt;&gt;"その他"),"担当終了日要追記",_xlfn.XLOOKUP($P274,プルダウン用!$S$3:$S$12,プルダウン用!U$3:U$12,"",0))</f>
        <v/>
      </c>
      <c r="AB274" s="49"/>
      <c r="AC274" s="49"/>
      <c r="AD274" s="7"/>
      <c r="AE274" s="7"/>
      <c r="AF274" s="49"/>
      <c r="AG274" s="49"/>
      <c r="AH274" s="56" t="str">
        <f>_xlfn.XLOOKUP($AG274,プルダウン用!$AC$3:$AC$10,プルダウン用!AD$3:AD$10,"",0)</f>
        <v/>
      </c>
      <c r="AI274" s="56" t="str">
        <f>_xlfn.XLOOKUP($AG274,プルダウン用!$AC$3:$AC$10,プルダウン用!AE$3:AE$10,"",0)</f>
        <v/>
      </c>
      <c r="AJ274" s="57" t="str">
        <f>_xlfn.XLOOKUP($AG274,プルダウン用!$AC$3:$AC$10,プルダウン用!AF$3:AF$10,"",0)</f>
        <v/>
      </c>
      <c r="AK274" s="63"/>
      <c r="AL274" s="53"/>
      <c r="AM274" s="49"/>
      <c r="AN274" s="69" t="str">
        <f>IF($AM274="謝金経費に同じ",_xlfn.XLOOKUP(AG274,プルダウン用!$AQ$3:$AQ$12,プルダウン用!$AR$3:$AR$12,"",0),_xlfn.XLOOKUP($AM274,プルダウン用!$AH$3:$AH$5,プルダウン用!$AI$3:$AI$5,""))</f>
        <v/>
      </c>
      <c r="AO274" s="56" t="str">
        <f>IF($AN274="学内非常勤講師",_xlfn.XLOOKUP($N274,プルダウン用!$AW$3:$AW$7,プルダウン用!AX$3:AX$7,"",0),_xlfn.XLOOKUP($AN274,プルダウン用!$AQ$3:$AQ$12,プルダウン用!AS$3:AS$12,"",0))</f>
        <v/>
      </c>
      <c r="AP274" s="56" t="str">
        <f>IF($AN274="学内非常勤講師",_xlfn.XLOOKUP($N274,プルダウン用!$AW$3:$AW$7,プルダウン用!AY$3:AY$7,"",0),_xlfn.XLOOKUP($AN274,プルダウン用!$AQ$3:$AQ$12,プルダウン用!AT$3:AT$12,"",0))</f>
        <v/>
      </c>
      <c r="AQ274" s="56" t="str">
        <f>IF($AN274="学内非常勤講師",_xlfn.XLOOKUP($N274,プルダウン用!$AW$3:$AW$7,プルダウン用!AZ$3:AZ$7,"",0),_xlfn.XLOOKUP($AN274,プルダウン用!$AQ$3:$AQ$12,プルダウン用!AU$3:AU$12,"",0))</f>
        <v/>
      </c>
      <c r="AR274" s="79"/>
    </row>
    <row r="275" spans="2:44" ht="23.25" customHeight="1" x14ac:dyDescent="0.15">
      <c r="B275" s="54" t="str">
        <f t="shared" si="4"/>
        <v/>
      </c>
      <c r="C275" s="64"/>
      <c r="D275" s="64"/>
      <c r="E275" s="52"/>
      <c r="F275" s="52"/>
      <c r="G275" s="52"/>
      <c r="H275" s="53"/>
      <c r="I275" s="51"/>
      <c r="J275" s="7"/>
      <c r="K275" s="7"/>
      <c r="L275" s="52"/>
      <c r="M275" s="52"/>
      <c r="N275" s="49"/>
      <c r="O275" s="7"/>
      <c r="P275" s="50"/>
      <c r="Q275" s="51"/>
      <c r="R275" s="51"/>
      <c r="S275" s="48"/>
      <c r="T275" s="48"/>
      <c r="U275" s="48"/>
      <c r="V275" s="48"/>
      <c r="W275" s="48"/>
      <c r="X275" s="48"/>
      <c r="Y275" s="54" t="s">
        <v>92</v>
      </c>
      <c r="Z275" s="55" t="str">
        <f>IF(AND($M275="雇用", OR($R275="集中", $R275="期間内"),$N275&lt;&gt;"その他"),"担当開始日要追記",_xlfn.XLOOKUP($P275,プルダウン用!$S$3:$S$12,プルダウン用!T$3:T$12,"",0))</f>
        <v/>
      </c>
      <c r="AA275" s="55" t="str">
        <f>IF(AND($M275="雇用", OR($R275="集中", $R275="期間内"),$N275&lt;&gt;"その他"),"担当終了日要追記",_xlfn.XLOOKUP($P275,プルダウン用!$S$3:$S$12,プルダウン用!U$3:U$12,"",0))</f>
        <v/>
      </c>
      <c r="AB275" s="49"/>
      <c r="AC275" s="49"/>
      <c r="AD275" s="7"/>
      <c r="AE275" s="7"/>
      <c r="AF275" s="49"/>
      <c r="AG275" s="49"/>
      <c r="AH275" s="56" t="str">
        <f>_xlfn.XLOOKUP($AG275,プルダウン用!$AC$3:$AC$10,プルダウン用!AD$3:AD$10,"",0)</f>
        <v/>
      </c>
      <c r="AI275" s="56" t="str">
        <f>_xlfn.XLOOKUP($AG275,プルダウン用!$AC$3:$AC$10,プルダウン用!AE$3:AE$10,"",0)</f>
        <v/>
      </c>
      <c r="AJ275" s="57" t="str">
        <f>_xlfn.XLOOKUP($AG275,プルダウン用!$AC$3:$AC$10,プルダウン用!AF$3:AF$10,"",0)</f>
        <v/>
      </c>
      <c r="AK275" s="63"/>
      <c r="AL275" s="53"/>
      <c r="AM275" s="49"/>
      <c r="AN275" s="69" t="str">
        <f>IF($AM275="謝金経費に同じ",_xlfn.XLOOKUP(AG275,プルダウン用!$AQ$3:$AQ$12,プルダウン用!$AR$3:$AR$12,"",0),_xlfn.XLOOKUP($AM275,プルダウン用!$AH$3:$AH$5,プルダウン用!$AI$3:$AI$5,""))</f>
        <v/>
      </c>
      <c r="AO275" s="56" t="str">
        <f>IF($AN275="学内非常勤講師",_xlfn.XLOOKUP($N275,プルダウン用!$AW$3:$AW$7,プルダウン用!AX$3:AX$7,"",0),_xlfn.XLOOKUP($AN275,プルダウン用!$AQ$3:$AQ$12,プルダウン用!AS$3:AS$12,"",0))</f>
        <v/>
      </c>
      <c r="AP275" s="56" t="str">
        <f>IF($AN275="学内非常勤講師",_xlfn.XLOOKUP($N275,プルダウン用!$AW$3:$AW$7,プルダウン用!AY$3:AY$7,"",0),_xlfn.XLOOKUP($AN275,プルダウン用!$AQ$3:$AQ$12,プルダウン用!AT$3:AT$12,"",0))</f>
        <v/>
      </c>
      <c r="AQ275" s="56" t="str">
        <f>IF($AN275="学内非常勤講師",_xlfn.XLOOKUP($N275,プルダウン用!$AW$3:$AW$7,プルダウン用!AZ$3:AZ$7,"",0),_xlfn.XLOOKUP($AN275,プルダウン用!$AQ$3:$AQ$12,プルダウン用!AU$3:AU$12,"",0))</f>
        <v/>
      </c>
      <c r="AR275" s="79"/>
    </row>
    <row r="276" spans="2:44" ht="23.25" customHeight="1" x14ac:dyDescent="0.15">
      <c r="B276" s="54" t="str">
        <f t="shared" si="4"/>
        <v/>
      </c>
      <c r="C276" s="64"/>
      <c r="D276" s="64"/>
      <c r="E276" s="52"/>
      <c r="F276" s="52"/>
      <c r="G276" s="52"/>
      <c r="H276" s="53"/>
      <c r="I276" s="51"/>
      <c r="J276" s="7"/>
      <c r="K276" s="7"/>
      <c r="L276" s="52"/>
      <c r="M276" s="52"/>
      <c r="N276" s="49"/>
      <c r="O276" s="7"/>
      <c r="P276" s="50"/>
      <c r="Q276" s="51"/>
      <c r="R276" s="51"/>
      <c r="S276" s="48"/>
      <c r="T276" s="48"/>
      <c r="U276" s="48"/>
      <c r="V276" s="48"/>
      <c r="W276" s="48"/>
      <c r="X276" s="48"/>
      <c r="Y276" s="54" t="s">
        <v>92</v>
      </c>
      <c r="Z276" s="55" t="str">
        <f>IF(AND($M276="雇用", OR($R276="集中", $R276="期間内"),$N276&lt;&gt;"その他"),"担当開始日要追記",_xlfn.XLOOKUP($P276,プルダウン用!$S$3:$S$12,プルダウン用!T$3:T$12,"",0))</f>
        <v/>
      </c>
      <c r="AA276" s="55" t="str">
        <f>IF(AND($M276="雇用", OR($R276="集中", $R276="期間内"),$N276&lt;&gt;"その他"),"担当終了日要追記",_xlfn.XLOOKUP($P276,プルダウン用!$S$3:$S$12,プルダウン用!U$3:U$12,"",0))</f>
        <v/>
      </c>
      <c r="AB276" s="49"/>
      <c r="AC276" s="49"/>
      <c r="AD276" s="7"/>
      <c r="AE276" s="7"/>
      <c r="AF276" s="49"/>
      <c r="AG276" s="49"/>
      <c r="AH276" s="56" t="str">
        <f>_xlfn.XLOOKUP($AG276,プルダウン用!$AC$3:$AC$10,プルダウン用!AD$3:AD$10,"",0)</f>
        <v/>
      </c>
      <c r="AI276" s="56" t="str">
        <f>_xlfn.XLOOKUP($AG276,プルダウン用!$AC$3:$AC$10,プルダウン用!AE$3:AE$10,"",0)</f>
        <v/>
      </c>
      <c r="AJ276" s="57" t="str">
        <f>_xlfn.XLOOKUP($AG276,プルダウン用!$AC$3:$AC$10,プルダウン用!AF$3:AF$10,"",0)</f>
        <v/>
      </c>
      <c r="AK276" s="63"/>
      <c r="AL276" s="53"/>
      <c r="AM276" s="49"/>
      <c r="AN276" s="69" t="str">
        <f>IF($AM276="謝金経費に同じ",_xlfn.XLOOKUP(AG276,プルダウン用!$AQ$3:$AQ$12,プルダウン用!$AR$3:$AR$12,"",0),_xlfn.XLOOKUP($AM276,プルダウン用!$AH$3:$AH$5,プルダウン用!$AI$3:$AI$5,""))</f>
        <v/>
      </c>
      <c r="AO276" s="56" t="str">
        <f>IF($AN276="学内非常勤講師",_xlfn.XLOOKUP($N276,プルダウン用!$AW$3:$AW$7,プルダウン用!AX$3:AX$7,"",0),_xlfn.XLOOKUP($AN276,プルダウン用!$AQ$3:$AQ$12,プルダウン用!AS$3:AS$12,"",0))</f>
        <v/>
      </c>
      <c r="AP276" s="56" t="str">
        <f>IF($AN276="学内非常勤講師",_xlfn.XLOOKUP($N276,プルダウン用!$AW$3:$AW$7,プルダウン用!AY$3:AY$7,"",0),_xlfn.XLOOKUP($AN276,プルダウン用!$AQ$3:$AQ$12,プルダウン用!AT$3:AT$12,"",0))</f>
        <v/>
      </c>
      <c r="AQ276" s="56" t="str">
        <f>IF($AN276="学内非常勤講師",_xlfn.XLOOKUP($N276,プルダウン用!$AW$3:$AW$7,プルダウン用!AZ$3:AZ$7,"",0),_xlfn.XLOOKUP($AN276,プルダウン用!$AQ$3:$AQ$12,プルダウン用!AU$3:AU$12,"",0))</f>
        <v/>
      </c>
      <c r="AR276" s="79"/>
    </row>
    <row r="277" spans="2:44" ht="23.25" customHeight="1" x14ac:dyDescent="0.15">
      <c r="B277" s="54" t="str">
        <f t="shared" si="4"/>
        <v/>
      </c>
      <c r="C277" s="64"/>
      <c r="D277" s="64"/>
      <c r="E277" s="52"/>
      <c r="F277" s="52"/>
      <c r="G277" s="52"/>
      <c r="H277" s="53"/>
      <c r="I277" s="51"/>
      <c r="J277" s="7"/>
      <c r="K277" s="7"/>
      <c r="L277" s="52"/>
      <c r="M277" s="52"/>
      <c r="N277" s="49"/>
      <c r="O277" s="7"/>
      <c r="P277" s="50"/>
      <c r="Q277" s="51"/>
      <c r="R277" s="51"/>
      <c r="S277" s="48"/>
      <c r="T277" s="48"/>
      <c r="U277" s="48"/>
      <c r="V277" s="48"/>
      <c r="W277" s="48"/>
      <c r="X277" s="48"/>
      <c r="Y277" s="54" t="s">
        <v>92</v>
      </c>
      <c r="Z277" s="55" t="str">
        <f>IF(AND($M277="雇用", OR($R277="集中", $R277="期間内"),$N277&lt;&gt;"その他"),"担当開始日要追記",_xlfn.XLOOKUP($P277,プルダウン用!$S$3:$S$12,プルダウン用!T$3:T$12,"",0))</f>
        <v/>
      </c>
      <c r="AA277" s="55" t="str">
        <f>IF(AND($M277="雇用", OR($R277="集中", $R277="期間内"),$N277&lt;&gt;"その他"),"担当終了日要追記",_xlfn.XLOOKUP($P277,プルダウン用!$S$3:$S$12,プルダウン用!U$3:U$12,"",0))</f>
        <v/>
      </c>
      <c r="AB277" s="49"/>
      <c r="AC277" s="49"/>
      <c r="AD277" s="7"/>
      <c r="AE277" s="7"/>
      <c r="AF277" s="49"/>
      <c r="AG277" s="49"/>
      <c r="AH277" s="56" t="str">
        <f>_xlfn.XLOOKUP($AG277,プルダウン用!$AC$3:$AC$10,プルダウン用!AD$3:AD$10,"",0)</f>
        <v/>
      </c>
      <c r="AI277" s="56" t="str">
        <f>_xlfn.XLOOKUP($AG277,プルダウン用!$AC$3:$AC$10,プルダウン用!AE$3:AE$10,"",0)</f>
        <v/>
      </c>
      <c r="AJ277" s="57" t="str">
        <f>_xlfn.XLOOKUP($AG277,プルダウン用!$AC$3:$AC$10,プルダウン用!AF$3:AF$10,"",0)</f>
        <v/>
      </c>
      <c r="AK277" s="63"/>
      <c r="AL277" s="53"/>
      <c r="AM277" s="49"/>
      <c r="AN277" s="69" t="str">
        <f>IF($AM277="謝金経費に同じ",_xlfn.XLOOKUP(AG277,プルダウン用!$AQ$3:$AQ$12,プルダウン用!$AR$3:$AR$12,"",0),_xlfn.XLOOKUP($AM277,プルダウン用!$AH$3:$AH$5,プルダウン用!$AI$3:$AI$5,""))</f>
        <v/>
      </c>
      <c r="AO277" s="56" t="str">
        <f>IF($AN277="学内非常勤講師",_xlfn.XLOOKUP($N277,プルダウン用!$AW$3:$AW$7,プルダウン用!AX$3:AX$7,"",0),_xlfn.XLOOKUP($AN277,プルダウン用!$AQ$3:$AQ$12,プルダウン用!AS$3:AS$12,"",0))</f>
        <v/>
      </c>
      <c r="AP277" s="56" t="str">
        <f>IF($AN277="学内非常勤講師",_xlfn.XLOOKUP($N277,プルダウン用!$AW$3:$AW$7,プルダウン用!AY$3:AY$7,"",0),_xlfn.XLOOKUP($AN277,プルダウン用!$AQ$3:$AQ$12,プルダウン用!AT$3:AT$12,"",0))</f>
        <v/>
      </c>
      <c r="AQ277" s="56" t="str">
        <f>IF($AN277="学内非常勤講師",_xlfn.XLOOKUP($N277,プルダウン用!$AW$3:$AW$7,プルダウン用!AZ$3:AZ$7,"",0),_xlfn.XLOOKUP($AN277,プルダウン用!$AQ$3:$AQ$12,プルダウン用!AU$3:AU$12,"",0))</f>
        <v/>
      </c>
      <c r="AR277" s="79"/>
    </row>
    <row r="278" spans="2:44" ht="23.25" customHeight="1" x14ac:dyDescent="0.15">
      <c r="B278" s="54" t="str">
        <f t="shared" si="4"/>
        <v/>
      </c>
      <c r="C278" s="64"/>
      <c r="D278" s="64"/>
      <c r="E278" s="52"/>
      <c r="F278" s="52"/>
      <c r="G278" s="52"/>
      <c r="H278" s="53"/>
      <c r="I278" s="51"/>
      <c r="J278" s="7"/>
      <c r="K278" s="7"/>
      <c r="L278" s="52"/>
      <c r="M278" s="52"/>
      <c r="N278" s="49"/>
      <c r="O278" s="7"/>
      <c r="P278" s="50"/>
      <c r="Q278" s="51"/>
      <c r="R278" s="51"/>
      <c r="S278" s="48"/>
      <c r="T278" s="48"/>
      <c r="U278" s="48"/>
      <c r="V278" s="48"/>
      <c r="W278" s="48"/>
      <c r="X278" s="48"/>
      <c r="Y278" s="54" t="s">
        <v>92</v>
      </c>
      <c r="Z278" s="55" t="str">
        <f>IF(AND($M278="雇用", OR($R278="集中", $R278="期間内"),$N278&lt;&gt;"その他"),"担当開始日要追記",_xlfn.XLOOKUP($P278,プルダウン用!$S$3:$S$12,プルダウン用!T$3:T$12,"",0))</f>
        <v/>
      </c>
      <c r="AA278" s="55" t="str">
        <f>IF(AND($M278="雇用", OR($R278="集中", $R278="期間内"),$N278&lt;&gt;"その他"),"担当終了日要追記",_xlfn.XLOOKUP($P278,プルダウン用!$S$3:$S$12,プルダウン用!U$3:U$12,"",0))</f>
        <v/>
      </c>
      <c r="AB278" s="49"/>
      <c r="AC278" s="49"/>
      <c r="AD278" s="7"/>
      <c r="AE278" s="7"/>
      <c r="AF278" s="49"/>
      <c r="AG278" s="49"/>
      <c r="AH278" s="56" t="str">
        <f>_xlfn.XLOOKUP($AG278,プルダウン用!$AC$3:$AC$10,プルダウン用!AD$3:AD$10,"",0)</f>
        <v/>
      </c>
      <c r="AI278" s="56" t="str">
        <f>_xlfn.XLOOKUP($AG278,プルダウン用!$AC$3:$AC$10,プルダウン用!AE$3:AE$10,"",0)</f>
        <v/>
      </c>
      <c r="AJ278" s="57" t="str">
        <f>_xlfn.XLOOKUP($AG278,プルダウン用!$AC$3:$AC$10,プルダウン用!AF$3:AF$10,"",0)</f>
        <v/>
      </c>
      <c r="AK278" s="63"/>
      <c r="AL278" s="53"/>
      <c r="AM278" s="49"/>
      <c r="AN278" s="69" t="str">
        <f>IF($AM278="謝金経費に同じ",_xlfn.XLOOKUP(AG278,プルダウン用!$AQ$3:$AQ$12,プルダウン用!$AR$3:$AR$12,"",0),_xlfn.XLOOKUP($AM278,プルダウン用!$AH$3:$AH$5,プルダウン用!$AI$3:$AI$5,""))</f>
        <v/>
      </c>
      <c r="AO278" s="56" t="str">
        <f>IF($AN278="学内非常勤講師",_xlfn.XLOOKUP($N278,プルダウン用!$AW$3:$AW$7,プルダウン用!AX$3:AX$7,"",0),_xlfn.XLOOKUP($AN278,プルダウン用!$AQ$3:$AQ$12,プルダウン用!AS$3:AS$12,"",0))</f>
        <v/>
      </c>
      <c r="AP278" s="56" t="str">
        <f>IF($AN278="学内非常勤講師",_xlfn.XLOOKUP($N278,プルダウン用!$AW$3:$AW$7,プルダウン用!AY$3:AY$7,"",0),_xlfn.XLOOKUP($AN278,プルダウン用!$AQ$3:$AQ$12,プルダウン用!AT$3:AT$12,"",0))</f>
        <v/>
      </c>
      <c r="AQ278" s="56" t="str">
        <f>IF($AN278="学内非常勤講師",_xlfn.XLOOKUP($N278,プルダウン用!$AW$3:$AW$7,プルダウン用!AZ$3:AZ$7,"",0),_xlfn.XLOOKUP($AN278,プルダウン用!$AQ$3:$AQ$12,プルダウン用!AU$3:AU$12,"",0))</f>
        <v/>
      </c>
      <c r="AR278" s="79"/>
    </row>
    <row r="279" spans="2:44" ht="23.25" customHeight="1" x14ac:dyDescent="0.15">
      <c r="B279" s="54" t="str">
        <f t="shared" si="4"/>
        <v/>
      </c>
      <c r="C279" s="64"/>
      <c r="D279" s="64"/>
      <c r="E279" s="52"/>
      <c r="F279" s="52"/>
      <c r="G279" s="52"/>
      <c r="H279" s="53"/>
      <c r="I279" s="51"/>
      <c r="J279" s="7"/>
      <c r="K279" s="7"/>
      <c r="L279" s="52"/>
      <c r="M279" s="52"/>
      <c r="N279" s="49"/>
      <c r="O279" s="7"/>
      <c r="P279" s="50"/>
      <c r="Q279" s="51"/>
      <c r="R279" s="51"/>
      <c r="S279" s="48"/>
      <c r="T279" s="48"/>
      <c r="U279" s="48"/>
      <c r="V279" s="48"/>
      <c r="W279" s="48"/>
      <c r="X279" s="48"/>
      <c r="Y279" s="54" t="s">
        <v>92</v>
      </c>
      <c r="Z279" s="55" t="str">
        <f>IF(AND($M279="雇用", OR($R279="集中", $R279="期間内"),$N279&lt;&gt;"その他"),"担当開始日要追記",_xlfn.XLOOKUP($P279,プルダウン用!$S$3:$S$12,プルダウン用!T$3:T$12,"",0))</f>
        <v/>
      </c>
      <c r="AA279" s="55" t="str">
        <f>IF(AND($M279="雇用", OR($R279="集中", $R279="期間内"),$N279&lt;&gt;"その他"),"担当終了日要追記",_xlfn.XLOOKUP($P279,プルダウン用!$S$3:$S$12,プルダウン用!U$3:U$12,"",0))</f>
        <v/>
      </c>
      <c r="AB279" s="49"/>
      <c r="AC279" s="49"/>
      <c r="AD279" s="7"/>
      <c r="AE279" s="7"/>
      <c r="AF279" s="49"/>
      <c r="AG279" s="49"/>
      <c r="AH279" s="56" t="str">
        <f>_xlfn.XLOOKUP($AG279,プルダウン用!$AC$3:$AC$10,プルダウン用!AD$3:AD$10,"",0)</f>
        <v/>
      </c>
      <c r="AI279" s="56" t="str">
        <f>_xlfn.XLOOKUP($AG279,プルダウン用!$AC$3:$AC$10,プルダウン用!AE$3:AE$10,"",0)</f>
        <v/>
      </c>
      <c r="AJ279" s="57" t="str">
        <f>_xlfn.XLOOKUP($AG279,プルダウン用!$AC$3:$AC$10,プルダウン用!AF$3:AF$10,"",0)</f>
        <v/>
      </c>
      <c r="AK279" s="63"/>
      <c r="AL279" s="53"/>
      <c r="AM279" s="49"/>
      <c r="AN279" s="69" t="str">
        <f>IF($AM279="謝金経費に同じ",_xlfn.XLOOKUP(AG279,プルダウン用!$AQ$3:$AQ$12,プルダウン用!$AR$3:$AR$12,"",0),_xlfn.XLOOKUP($AM279,プルダウン用!$AH$3:$AH$5,プルダウン用!$AI$3:$AI$5,""))</f>
        <v/>
      </c>
      <c r="AO279" s="56" t="str">
        <f>IF($AN279="学内非常勤講師",_xlfn.XLOOKUP($N279,プルダウン用!$AW$3:$AW$7,プルダウン用!AX$3:AX$7,"",0),_xlfn.XLOOKUP($AN279,プルダウン用!$AQ$3:$AQ$12,プルダウン用!AS$3:AS$12,"",0))</f>
        <v/>
      </c>
      <c r="AP279" s="56" t="str">
        <f>IF($AN279="学内非常勤講師",_xlfn.XLOOKUP($N279,プルダウン用!$AW$3:$AW$7,プルダウン用!AY$3:AY$7,"",0),_xlfn.XLOOKUP($AN279,プルダウン用!$AQ$3:$AQ$12,プルダウン用!AT$3:AT$12,"",0))</f>
        <v/>
      </c>
      <c r="AQ279" s="56" t="str">
        <f>IF($AN279="学内非常勤講師",_xlfn.XLOOKUP($N279,プルダウン用!$AW$3:$AW$7,プルダウン用!AZ$3:AZ$7,"",0),_xlfn.XLOOKUP($AN279,プルダウン用!$AQ$3:$AQ$12,プルダウン用!AU$3:AU$12,"",0))</f>
        <v/>
      </c>
      <c r="AR279" s="79"/>
    </row>
    <row r="280" spans="2:44" ht="23.25" customHeight="1" x14ac:dyDescent="0.15">
      <c r="B280" s="54" t="str">
        <f t="shared" si="4"/>
        <v/>
      </c>
      <c r="C280" s="64"/>
      <c r="D280" s="64"/>
      <c r="E280" s="52"/>
      <c r="F280" s="52"/>
      <c r="G280" s="52"/>
      <c r="H280" s="53"/>
      <c r="I280" s="51"/>
      <c r="J280" s="7"/>
      <c r="K280" s="7"/>
      <c r="L280" s="52"/>
      <c r="M280" s="52"/>
      <c r="N280" s="49"/>
      <c r="O280" s="7"/>
      <c r="P280" s="50"/>
      <c r="Q280" s="51"/>
      <c r="R280" s="51"/>
      <c r="S280" s="48"/>
      <c r="T280" s="48"/>
      <c r="U280" s="48"/>
      <c r="V280" s="48"/>
      <c r="W280" s="48"/>
      <c r="X280" s="48"/>
      <c r="Y280" s="54" t="s">
        <v>92</v>
      </c>
      <c r="Z280" s="55" t="str">
        <f>IF(AND($M280="雇用", OR($R280="集中", $R280="期間内"),$N280&lt;&gt;"その他"),"担当開始日要追記",_xlfn.XLOOKUP($P280,プルダウン用!$S$3:$S$12,プルダウン用!T$3:T$12,"",0))</f>
        <v/>
      </c>
      <c r="AA280" s="55" t="str">
        <f>IF(AND($M280="雇用", OR($R280="集中", $R280="期間内"),$N280&lt;&gt;"その他"),"担当終了日要追記",_xlfn.XLOOKUP($P280,プルダウン用!$S$3:$S$12,プルダウン用!U$3:U$12,"",0))</f>
        <v/>
      </c>
      <c r="AB280" s="49"/>
      <c r="AC280" s="49"/>
      <c r="AD280" s="7"/>
      <c r="AE280" s="7"/>
      <c r="AF280" s="49"/>
      <c r="AG280" s="49"/>
      <c r="AH280" s="56" t="str">
        <f>_xlfn.XLOOKUP($AG280,プルダウン用!$AC$3:$AC$10,プルダウン用!AD$3:AD$10,"",0)</f>
        <v/>
      </c>
      <c r="AI280" s="56" t="str">
        <f>_xlfn.XLOOKUP($AG280,プルダウン用!$AC$3:$AC$10,プルダウン用!AE$3:AE$10,"",0)</f>
        <v/>
      </c>
      <c r="AJ280" s="57" t="str">
        <f>_xlfn.XLOOKUP($AG280,プルダウン用!$AC$3:$AC$10,プルダウン用!AF$3:AF$10,"",0)</f>
        <v/>
      </c>
      <c r="AK280" s="63"/>
      <c r="AL280" s="53"/>
      <c r="AM280" s="49"/>
      <c r="AN280" s="69" t="str">
        <f>IF($AM280="謝金経費に同じ",_xlfn.XLOOKUP(AG280,プルダウン用!$AQ$3:$AQ$12,プルダウン用!$AR$3:$AR$12,"",0),_xlfn.XLOOKUP($AM280,プルダウン用!$AH$3:$AH$5,プルダウン用!$AI$3:$AI$5,""))</f>
        <v/>
      </c>
      <c r="AO280" s="56" t="str">
        <f>IF($AN280="学内非常勤講師",_xlfn.XLOOKUP($N280,プルダウン用!$AW$3:$AW$7,プルダウン用!AX$3:AX$7,"",0),_xlfn.XLOOKUP($AN280,プルダウン用!$AQ$3:$AQ$12,プルダウン用!AS$3:AS$12,"",0))</f>
        <v/>
      </c>
      <c r="AP280" s="56" t="str">
        <f>IF($AN280="学内非常勤講師",_xlfn.XLOOKUP($N280,プルダウン用!$AW$3:$AW$7,プルダウン用!AY$3:AY$7,"",0),_xlfn.XLOOKUP($AN280,プルダウン用!$AQ$3:$AQ$12,プルダウン用!AT$3:AT$12,"",0))</f>
        <v/>
      </c>
      <c r="AQ280" s="56" t="str">
        <f>IF($AN280="学内非常勤講師",_xlfn.XLOOKUP($N280,プルダウン用!$AW$3:$AW$7,プルダウン用!AZ$3:AZ$7,"",0),_xlfn.XLOOKUP($AN280,プルダウン用!$AQ$3:$AQ$12,プルダウン用!AU$3:AU$12,"",0))</f>
        <v/>
      </c>
      <c r="AR280" s="79"/>
    </row>
    <row r="281" spans="2:44" ht="23.25" customHeight="1" x14ac:dyDescent="0.15">
      <c r="B281" s="54" t="str">
        <f t="shared" si="4"/>
        <v/>
      </c>
      <c r="C281" s="64"/>
      <c r="D281" s="64"/>
      <c r="E281" s="52"/>
      <c r="F281" s="52"/>
      <c r="G281" s="52"/>
      <c r="H281" s="53"/>
      <c r="I281" s="51"/>
      <c r="J281" s="7"/>
      <c r="K281" s="7"/>
      <c r="L281" s="52"/>
      <c r="M281" s="52"/>
      <c r="N281" s="49"/>
      <c r="O281" s="7"/>
      <c r="P281" s="50"/>
      <c r="Q281" s="51"/>
      <c r="R281" s="51"/>
      <c r="S281" s="48"/>
      <c r="T281" s="48"/>
      <c r="U281" s="48"/>
      <c r="V281" s="48"/>
      <c r="W281" s="48"/>
      <c r="X281" s="48"/>
      <c r="Y281" s="54" t="s">
        <v>92</v>
      </c>
      <c r="Z281" s="55" t="str">
        <f>IF(AND($M281="雇用", OR($R281="集中", $R281="期間内"),$N281&lt;&gt;"その他"),"担当開始日要追記",_xlfn.XLOOKUP($P281,プルダウン用!$S$3:$S$12,プルダウン用!T$3:T$12,"",0))</f>
        <v/>
      </c>
      <c r="AA281" s="55" t="str">
        <f>IF(AND($M281="雇用", OR($R281="集中", $R281="期間内"),$N281&lt;&gt;"その他"),"担当終了日要追記",_xlfn.XLOOKUP($P281,プルダウン用!$S$3:$S$12,プルダウン用!U$3:U$12,"",0))</f>
        <v/>
      </c>
      <c r="AB281" s="49"/>
      <c r="AC281" s="49"/>
      <c r="AD281" s="7"/>
      <c r="AE281" s="7"/>
      <c r="AF281" s="49"/>
      <c r="AG281" s="49"/>
      <c r="AH281" s="56" t="str">
        <f>_xlfn.XLOOKUP($AG281,プルダウン用!$AC$3:$AC$10,プルダウン用!AD$3:AD$10,"",0)</f>
        <v/>
      </c>
      <c r="AI281" s="56" t="str">
        <f>_xlfn.XLOOKUP($AG281,プルダウン用!$AC$3:$AC$10,プルダウン用!AE$3:AE$10,"",0)</f>
        <v/>
      </c>
      <c r="AJ281" s="57" t="str">
        <f>_xlfn.XLOOKUP($AG281,プルダウン用!$AC$3:$AC$10,プルダウン用!AF$3:AF$10,"",0)</f>
        <v/>
      </c>
      <c r="AK281" s="63"/>
      <c r="AL281" s="53"/>
      <c r="AM281" s="49"/>
      <c r="AN281" s="69" t="str">
        <f>IF($AM281="謝金経費に同じ",_xlfn.XLOOKUP(AG281,プルダウン用!$AQ$3:$AQ$12,プルダウン用!$AR$3:$AR$12,"",0),_xlfn.XLOOKUP($AM281,プルダウン用!$AH$3:$AH$5,プルダウン用!$AI$3:$AI$5,""))</f>
        <v/>
      </c>
      <c r="AO281" s="56" t="str">
        <f>IF($AN281="学内非常勤講師",_xlfn.XLOOKUP($N281,プルダウン用!$AW$3:$AW$7,プルダウン用!AX$3:AX$7,"",0),_xlfn.XLOOKUP($AN281,プルダウン用!$AQ$3:$AQ$12,プルダウン用!AS$3:AS$12,"",0))</f>
        <v/>
      </c>
      <c r="AP281" s="56" t="str">
        <f>IF($AN281="学内非常勤講師",_xlfn.XLOOKUP($N281,プルダウン用!$AW$3:$AW$7,プルダウン用!AY$3:AY$7,"",0),_xlfn.XLOOKUP($AN281,プルダウン用!$AQ$3:$AQ$12,プルダウン用!AT$3:AT$12,"",0))</f>
        <v/>
      </c>
      <c r="AQ281" s="56" t="str">
        <f>IF($AN281="学内非常勤講師",_xlfn.XLOOKUP($N281,プルダウン用!$AW$3:$AW$7,プルダウン用!AZ$3:AZ$7,"",0),_xlfn.XLOOKUP($AN281,プルダウン用!$AQ$3:$AQ$12,プルダウン用!AU$3:AU$12,"",0))</f>
        <v/>
      </c>
      <c r="AR281" s="79"/>
    </row>
    <row r="282" spans="2:44" ht="23.25" customHeight="1" x14ac:dyDescent="0.15">
      <c r="B282" s="54" t="str">
        <f t="shared" si="4"/>
        <v/>
      </c>
      <c r="C282" s="64"/>
      <c r="D282" s="64"/>
      <c r="E282" s="52"/>
      <c r="F282" s="52"/>
      <c r="G282" s="52"/>
      <c r="H282" s="53"/>
      <c r="I282" s="51"/>
      <c r="J282" s="7"/>
      <c r="K282" s="7"/>
      <c r="L282" s="52"/>
      <c r="M282" s="52"/>
      <c r="N282" s="49"/>
      <c r="O282" s="7"/>
      <c r="P282" s="50"/>
      <c r="Q282" s="51"/>
      <c r="R282" s="51"/>
      <c r="S282" s="48"/>
      <c r="T282" s="48"/>
      <c r="U282" s="48"/>
      <c r="V282" s="48"/>
      <c r="W282" s="48"/>
      <c r="X282" s="48"/>
      <c r="Y282" s="54" t="s">
        <v>92</v>
      </c>
      <c r="Z282" s="55" t="str">
        <f>IF(AND($M282="雇用", OR($R282="集中", $R282="期間内"),$N282&lt;&gt;"その他"),"担当開始日要追記",_xlfn.XLOOKUP($P282,プルダウン用!$S$3:$S$12,プルダウン用!T$3:T$12,"",0))</f>
        <v/>
      </c>
      <c r="AA282" s="55" t="str">
        <f>IF(AND($M282="雇用", OR($R282="集中", $R282="期間内"),$N282&lt;&gt;"その他"),"担当終了日要追記",_xlfn.XLOOKUP($P282,プルダウン用!$S$3:$S$12,プルダウン用!U$3:U$12,"",0))</f>
        <v/>
      </c>
      <c r="AB282" s="49"/>
      <c r="AC282" s="49"/>
      <c r="AD282" s="7"/>
      <c r="AE282" s="7"/>
      <c r="AF282" s="49"/>
      <c r="AG282" s="49"/>
      <c r="AH282" s="56" t="str">
        <f>_xlfn.XLOOKUP($AG282,プルダウン用!$AC$3:$AC$10,プルダウン用!AD$3:AD$10,"",0)</f>
        <v/>
      </c>
      <c r="AI282" s="56" t="str">
        <f>_xlfn.XLOOKUP($AG282,プルダウン用!$AC$3:$AC$10,プルダウン用!AE$3:AE$10,"",0)</f>
        <v/>
      </c>
      <c r="AJ282" s="57" t="str">
        <f>_xlfn.XLOOKUP($AG282,プルダウン用!$AC$3:$AC$10,プルダウン用!AF$3:AF$10,"",0)</f>
        <v/>
      </c>
      <c r="AK282" s="63"/>
      <c r="AL282" s="53"/>
      <c r="AM282" s="49"/>
      <c r="AN282" s="69" t="str">
        <f>IF($AM282="謝金経費に同じ",_xlfn.XLOOKUP(AG282,プルダウン用!$AQ$3:$AQ$12,プルダウン用!$AR$3:$AR$12,"",0),_xlfn.XLOOKUP($AM282,プルダウン用!$AH$3:$AH$5,プルダウン用!$AI$3:$AI$5,""))</f>
        <v/>
      </c>
      <c r="AO282" s="56" t="str">
        <f>IF($AN282="学内非常勤講師",_xlfn.XLOOKUP($N282,プルダウン用!$AW$3:$AW$7,プルダウン用!AX$3:AX$7,"",0),_xlfn.XLOOKUP($AN282,プルダウン用!$AQ$3:$AQ$12,プルダウン用!AS$3:AS$12,"",0))</f>
        <v/>
      </c>
      <c r="AP282" s="56" t="str">
        <f>IF($AN282="学内非常勤講師",_xlfn.XLOOKUP($N282,プルダウン用!$AW$3:$AW$7,プルダウン用!AY$3:AY$7,"",0),_xlfn.XLOOKUP($AN282,プルダウン用!$AQ$3:$AQ$12,プルダウン用!AT$3:AT$12,"",0))</f>
        <v/>
      </c>
      <c r="AQ282" s="56" t="str">
        <f>IF($AN282="学内非常勤講師",_xlfn.XLOOKUP($N282,プルダウン用!$AW$3:$AW$7,プルダウン用!AZ$3:AZ$7,"",0),_xlfn.XLOOKUP($AN282,プルダウン用!$AQ$3:$AQ$12,プルダウン用!AU$3:AU$12,"",0))</f>
        <v/>
      </c>
      <c r="AR282" s="79"/>
    </row>
    <row r="283" spans="2:44" ht="23.25" customHeight="1" x14ac:dyDescent="0.15">
      <c r="B283" s="54" t="str">
        <f t="shared" si="4"/>
        <v/>
      </c>
      <c r="C283" s="64"/>
      <c r="D283" s="64"/>
      <c r="E283" s="52"/>
      <c r="F283" s="52"/>
      <c r="G283" s="52"/>
      <c r="H283" s="53"/>
      <c r="I283" s="51"/>
      <c r="J283" s="7"/>
      <c r="K283" s="7"/>
      <c r="L283" s="52"/>
      <c r="M283" s="52"/>
      <c r="N283" s="49"/>
      <c r="O283" s="7"/>
      <c r="P283" s="50"/>
      <c r="Q283" s="51"/>
      <c r="R283" s="51"/>
      <c r="S283" s="48"/>
      <c r="T283" s="48"/>
      <c r="U283" s="48"/>
      <c r="V283" s="48"/>
      <c r="W283" s="48"/>
      <c r="X283" s="48"/>
      <c r="Y283" s="54" t="s">
        <v>92</v>
      </c>
      <c r="Z283" s="55" t="str">
        <f>IF(AND($M283="雇用", OR($R283="集中", $R283="期間内"),$N283&lt;&gt;"その他"),"担当開始日要追記",_xlfn.XLOOKUP($P283,プルダウン用!$S$3:$S$12,プルダウン用!T$3:T$12,"",0))</f>
        <v/>
      </c>
      <c r="AA283" s="55" t="str">
        <f>IF(AND($M283="雇用", OR($R283="集中", $R283="期間内"),$N283&lt;&gt;"その他"),"担当終了日要追記",_xlfn.XLOOKUP($P283,プルダウン用!$S$3:$S$12,プルダウン用!U$3:U$12,"",0))</f>
        <v/>
      </c>
      <c r="AB283" s="49"/>
      <c r="AC283" s="49"/>
      <c r="AD283" s="7"/>
      <c r="AE283" s="7"/>
      <c r="AF283" s="49"/>
      <c r="AG283" s="49"/>
      <c r="AH283" s="56" t="str">
        <f>_xlfn.XLOOKUP($AG283,プルダウン用!$AC$3:$AC$10,プルダウン用!AD$3:AD$10,"",0)</f>
        <v/>
      </c>
      <c r="AI283" s="56" t="str">
        <f>_xlfn.XLOOKUP($AG283,プルダウン用!$AC$3:$AC$10,プルダウン用!AE$3:AE$10,"",0)</f>
        <v/>
      </c>
      <c r="AJ283" s="57" t="str">
        <f>_xlfn.XLOOKUP($AG283,プルダウン用!$AC$3:$AC$10,プルダウン用!AF$3:AF$10,"",0)</f>
        <v/>
      </c>
      <c r="AK283" s="63"/>
      <c r="AL283" s="53"/>
      <c r="AM283" s="49"/>
      <c r="AN283" s="69" t="str">
        <f>IF($AM283="謝金経費に同じ",_xlfn.XLOOKUP(AG283,プルダウン用!$AQ$3:$AQ$12,プルダウン用!$AR$3:$AR$12,"",0),_xlfn.XLOOKUP($AM283,プルダウン用!$AH$3:$AH$5,プルダウン用!$AI$3:$AI$5,""))</f>
        <v/>
      </c>
      <c r="AO283" s="56" t="str">
        <f>IF($AN283="学内非常勤講師",_xlfn.XLOOKUP($N283,プルダウン用!$AW$3:$AW$7,プルダウン用!AX$3:AX$7,"",0),_xlfn.XLOOKUP($AN283,プルダウン用!$AQ$3:$AQ$12,プルダウン用!AS$3:AS$12,"",0))</f>
        <v/>
      </c>
      <c r="AP283" s="56" t="str">
        <f>IF($AN283="学内非常勤講師",_xlfn.XLOOKUP($N283,プルダウン用!$AW$3:$AW$7,プルダウン用!AY$3:AY$7,"",0),_xlfn.XLOOKUP($AN283,プルダウン用!$AQ$3:$AQ$12,プルダウン用!AT$3:AT$12,"",0))</f>
        <v/>
      </c>
      <c r="AQ283" s="56" t="str">
        <f>IF($AN283="学内非常勤講師",_xlfn.XLOOKUP($N283,プルダウン用!$AW$3:$AW$7,プルダウン用!AZ$3:AZ$7,"",0),_xlfn.XLOOKUP($AN283,プルダウン用!$AQ$3:$AQ$12,プルダウン用!AU$3:AU$12,"",0))</f>
        <v/>
      </c>
      <c r="AR283" s="79"/>
    </row>
    <row r="284" spans="2:44" ht="23.25" customHeight="1" x14ac:dyDescent="0.15">
      <c r="B284" s="54" t="str">
        <f t="shared" si="4"/>
        <v/>
      </c>
      <c r="C284" s="64"/>
      <c r="D284" s="64"/>
      <c r="E284" s="52"/>
      <c r="F284" s="52"/>
      <c r="G284" s="52"/>
      <c r="H284" s="53"/>
      <c r="I284" s="51"/>
      <c r="J284" s="7"/>
      <c r="K284" s="7"/>
      <c r="L284" s="52"/>
      <c r="M284" s="52"/>
      <c r="N284" s="49"/>
      <c r="O284" s="7"/>
      <c r="P284" s="50"/>
      <c r="Q284" s="51"/>
      <c r="R284" s="51"/>
      <c r="S284" s="48"/>
      <c r="T284" s="48"/>
      <c r="U284" s="48"/>
      <c r="V284" s="48"/>
      <c r="W284" s="48"/>
      <c r="X284" s="48"/>
      <c r="Y284" s="54" t="s">
        <v>92</v>
      </c>
      <c r="Z284" s="55" t="str">
        <f>IF(AND($M284="雇用", OR($R284="集中", $R284="期間内"),$N284&lt;&gt;"その他"),"担当開始日要追記",_xlfn.XLOOKUP($P284,プルダウン用!$S$3:$S$12,プルダウン用!T$3:T$12,"",0))</f>
        <v/>
      </c>
      <c r="AA284" s="55" t="str">
        <f>IF(AND($M284="雇用", OR($R284="集中", $R284="期間内"),$N284&lt;&gt;"その他"),"担当終了日要追記",_xlfn.XLOOKUP($P284,プルダウン用!$S$3:$S$12,プルダウン用!U$3:U$12,"",0))</f>
        <v/>
      </c>
      <c r="AB284" s="49"/>
      <c r="AC284" s="49"/>
      <c r="AD284" s="7"/>
      <c r="AE284" s="7"/>
      <c r="AF284" s="49"/>
      <c r="AG284" s="49"/>
      <c r="AH284" s="56" t="str">
        <f>_xlfn.XLOOKUP($AG284,プルダウン用!$AC$3:$AC$10,プルダウン用!AD$3:AD$10,"",0)</f>
        <v/>
      </c>
      <c r="AI284" s="56" t="str">
        <f>_xlfn.XLOOKUP($AG284,プルダウン用!$AC$3:$AC$10,プルダウン用!AE$3:AE$10,"",0)</f>
        <v/>
      </c>
      <c r="AJ284" s="57" t="str">
        <f>_xlfn.XLOOKUP($AG284,プルダウン用!$AC$3:$AC$10,プルダウン用!AF$3:AF$10,"",0)</f>
        <v/>
      </c>
      <c r="AK284" s="63"/>
      <c r="AL284" s="53"/>
      <c r="AM284" s="49"/>
      <c r="AN284" s="69" t="str">
        <f>IF($AM284="謝金経費に同じ",_xlfn.XLOOKUP(AG284,プルダウン用!$AQ$3:$AQ$12,プルダウン用!$AR$3:$AR$12,"",0),_xlfn.XLOOKUP($AM284,プルダウン用!$AH$3:$AH$5,プルダウン用!$AI$3:$AI$5,""))</f>
        <v/>
      </c>
      <c r="AO284" s="56" t="str">
        <f>IF($AN284="学内非常勤講師",_xlfn.XLOOKUP($N284,プルダウン用!$AW$3:$AW$7,プルダウン用!AX$3:AX$7,"",0),_xlfn.XLOOKUP($AN284,プルダウン用!$AQ$3:$AQ$12,プルダウン用!AS$3:AS$12,"",0))</f>
        <v/>
      </c>
      <c r="AP284" s="56" t="str">
        <f>IF($AN284="学内非常勤講師",_xlfn.XLOOKUP($N284,プルダウン用!$AW$3:$AW$7,プルダウン用!AY$3:AY$7,"",0),_xlfn.XLOOKUP($AN284,プルダウン用!$AQ$3:$AQ$12,プルダウン用!AT$3:AT$12,"",0))</f>
        <v/>
      </c>
      <c r="AQ284" s="56" t="str">
        <f>IF($AN284="学内非常勤講師",_xlfn.XLOOKUP($N284,プルダウン用!$AW$3:$AW$7,プルダウン用!AZ$3:AZ$7,"",0),_xlfn.XLOOKUP($AN284,プルダウン用!$AQ$3:$AQ$12,プルダウン用!AU$3:AU$12,"",0))</f>
        <v/>
      </c>
      <c r="AR284" s="79"/>
    </row>
    <row r="285" spans="2:44" ht="23.25" customHeight="1" x14ac:dyDescent="0.15">
      <c r="B285" s="54" t="str">
        <f t="shared" si="4"/>
        <v/>
      </c>
      <c r="C285" s="64"/>
      <c r="D285" s="64"/>
      <c r="E285" s="52"/>
      <c r="F285" s="52"/>
      <c r="G285" s="52"/>
      <c r="H285" s="53"/>
      <c r="I285" s="51"/>
      <c r="J285" s="7"/>
      <c r="K285" s="7"/>
      <c r="L285" s="52"/>
      <c r="M285" s="52"/>
      <c r="N285" s="49"/>
      <c r="O285" s="7"/>
      <c r="P285" s="50"/>
      <c r="Q285" s="51"/>
      <c r="R285" s="51"/>
      <c r="S285" s="48"/>
      <c r="T285" s="48"/>
      <c r="U285" s="48"/>
      <c r="V285" s="48"/>
      <c r="W285" s="48"/>
      <c r="X285" s="48"/>
      <c r="Y285" s="54" t="s">
        <v>92</v>
      </c>
      <c r="Z285" s="55" t="str">
        <f>IF(AND($M285="雇用", OR($R285="集中", $R285="期間内"),$N285&lt;&gt;"その他"),"担当開始日要追記",_xlfn.XLOOKUP($P285,プルダウン用!$S$3:$S$12,プルダウン用!T$3:T$12,"",0))</f>
        <v/>
      </c>
      <c r="AA285" s="55" t="str">
        <f>IF(AND($M285="雇用", OR($R285="集中", $R285="期間内"),$N285&lt;&gt;"その他"),"担当終了日要追記",_xlfn.XLOOKUP($P285,プルダウン用!$S$3:$S$12,プルダウン用!U$3:U$12,"",0))</f>
        <v/>
      </c>
      <c r="AB285" s="49"/>
      <c r="AC285" s="49"/>
      <c r="AD285" s="7"/>
      <c r="AE285" s="7"/>
      <c r="AF285" s="49"/>
      <c r="AG285" s="49"/>
      <c r="AH285" s="56" t="str">
        <f>_xlfn.XLOOKUP($AG285,プルダウン用!$AC$3:$AC$10,プルダウン用!AD$3:AD$10,"",0)</f>
        <v/>
      </c>
      <c r="AI285" s="56" t="str">
        <f>_xlfn.XLOOKUP($AG285,プルダウン用!$AC$3:$AC$10,プルダウン用!AE$3:AE$10,"",0)</f>
        <v/>
      </c>
      <c r="AJ285" s="57" t="str">
        <f>_xlfn.XLOOKUP($AG285,プルダウン用!$AC$3:$AC$10,プルダウン用!AF$3:AF$10,"",0)</f>
        <v/>
      </c>
      <c r="AK285" s="63"/>
      <c r="AL285" s="53"/>
      <c r="AM285" s="49"/>
      <c r="AN285" s="69" t="str">
        <f>IF($AM285="謝金経費に同じ",_xlfn.XLOOKUP(AG285,プルダウン用!$AQ$3:$AQ$12,プルダウン用!$AR$3:$AR$12,"",0),_xlfn.XLOOKUP($AM285,プルダウン用!$AH$3:$AH$5,プルダウン用!$AI$3:$AI$5,""))</f>
        <v/>
      </c>
      <c r="AO285" s="56" t="str">
        <f>IF($AN285="学内非常勤講師",_xlfn.XLOOKUP($N285,プルダウン用!$AW$3:$AW$7,プルダウン用!AX$3:AX$7,"",0),_xlfn.XLOOKUP($AN285,プルダウン用!$AQ$3:$AQ$12,プルダウン用!AS$3:AS$12,"",0))</f>
        <v/>
      </c>
      <c r="AP285" s="56" t="str">
        <f>IF($AN285="学内非常勤講師",_xlfn.XLOOKUP($N285,プルダウン用!$AW$3:$AW$7,プルダウン用!AY$3:AY$7,"",0),_xlfn.XLOOKUP($AN285,プルダウン用!$AQ$3:$AQ$12,プルダウン用!AT$3:AT$12,"",0))</f>
        <v/>
      </c>
      <c r="AQ285" s="56" t="str">
        <f>IF($AN285="学内非常勤講師",_xlfn.XLOOKUP($N285,プルダウン用!$AW$3:$AW$7,プルダウン用!AZ$3:AZ$7,"",0),_xlfn.XLOOKUP($AN285,プルダウン用!$AQ$3:$AQ$12,プルダウン用!AU$3:AU$12,"",0))</f>
        <v/>
      </c>
      <c r="AR285" s="79"/>
    </row>
    <row r="286" spans="2:44" ht="23.25" customHeight="1" x14ac:dyDescent="0.15">
      <c r="B286" s="54" t="str">
        <f t="shared" si="4"/>
        <v/>
      </c>
      <c r="C286" s="64"/>
      <c r="D286" s="64"/>
      <c r="E286" s="52"/>
      <c r="F286" s="52"/>
      <c r="G286" s="52"/>
      <c r="H286" s="53"/>
      <c r="I286" s="51"/>
      <c r="J286" s="7"/>
      <c r="K286" s="7"/>
      <c r="L286" s="52"/>
      <c r="M286" s="52"/>
      <c r="N286" s="49"/>
      <c r="O286" s="7"/>
      <c r="P286" s="50"/>
      <c r="Q286" s="51"/>
      <c r="R286" s="51"/>
      <c r="S286" s="48"/>
      <c r="T286" s="48"/>
      <c r="U286" s="48"/>
      <c r="V286" s="48"/>
      <c r="W286" s="48"/>
      <c r="X286" s="48"/>
      <c r="Y286" s="54" t="s">
        <v>92</v>
      </c>
      <c r="Z286" s="55" t="str">
        <f>IF(AND($M286="雇用", OR($R286="集中", $R286="期間内"),$N286&lt;&gt;"その他"),"担当開始日要追記",_xlfn.XLOOKUP($P286,プルダウン用!$S$3:$S$12,プルダウン用!T$3:T$12,"",0))</f>
        <v/>
      </c>
      <c r="AA286" s="55" t="str">
        <f>IF(AND($M286="雇用", OR($R286="集中", $R286="期間内"),$N286&lt;&gt;"その他"),"担当終了日要追記",_xlfn.XLOOKUP($P286,プルダウン用!$S$3:$S$12,プルダウン用!U$3:U$12,"",0))</f>
        <v/>
      </c>
      <c r="AB286" s="49"/>
      <c r="AC286" s="49"/>
      <c r="AD286" s="7"/>
      <c r="AE286" s="7"/>
      <c r="AF286" s="49"/>
      <c r="AG286" s="49"/>
      <c r="AH286" s="56" t="str">
        <f>_xlfn.XLOOKUP($AG286,プルダウン用!$AC$3:$AC$10,プルダウン用!AD$3:AD$10,"",0)</f>
        <v/>
      </c>
      <c r="AI286" s="56" t="str">
        <f>_xlfn.XLOOKUP($AG286,プルダウン用!$AC$3:$AC$10,プルダウン用!AE$3:AE$10,"",0)</f>
        <v/>
      </c>
      <c r="AJ286" s="57" t="str">
        <f>_xlfn.XLOOKUP($AG286,プルダウン用!$AC$3:$AC$10,プルダウン用!AF$3:AF$10,"",0)</f>
        <v/>
      </c>
      <c r="AK286" s="63"/>
      <c r="AL286" s="53"/>
      <c r="AM286" s="49"/>
      <c r="AN286" s="69" t="str">
        <f>IF($AM286="謝金経費に同じ",_xlfn.XLOOKUP(AG286,プルダウン用!$AQ$3:$AQ$12,プルダウン用!$AR$3:$AR$12,"",0),_xlfn.XLOOKUP($AM286,プルダウン用!$AH$3:$AH$5,プルダウン用!$AI$3:$AI$5,""))</f>
        <v/>
      </c>
      <c r="AO286" s="56" t="str">
        <f>IF($AN286="学内非常勤講師",_xlfn.XLOOKUP($N286,プルダウン用!$AW$3:$AW$7,プルダウン用!AX$3:AX$7,"",0),_xlfn.XLOOKUP($AN286,プルダウン用!$AQ$3:$AQ$12,プルダウン用!AS$3:AS$12,"",0))</f>
        <v/>
      </c>
      <c r="AP286" s="56" t="str">
        <f>IF($AN286="学内非常勤講師",_xlfn.XLOOKUP($N286,プルダウン用!$AW$3:$AW$7,プルダウン用!AY$3:AY$7,"",0),_xlfn.XLOOKUP($AN286,プルダウン用!$AQ$3:$AQ$12,プルダウン用!AT$3:AT$12,"",0))</f>
        <v/>
      </c>
      <c r="AQ286" s="56" t="str">
        <f>IF($AN286="学内非常勤講師",_xlfn.XLOOKUP($N286,プルダウン用!$AW$3:$AW$7,プルダウン用!AZ$3:AZ$7,"",0),_xlfn.XLOOKUP($AN286,プルダウン用!$AQ$3:$AQ$12,プルダウン用!AU$3:AU$12,"",0))</f>
        <v/>
      </c>
      <c r="AR286" s="79"/>
    </row>
    <row r="287" spans="2:44" ht="23.25" customHeight="1" x14ac:dyDescent="0.15">
      <c r="B287" s="54" t="str">
        <f t="shared" si="4"/>
        <v/>
      </c>
      <c r="C287" s="64"/>
      <c r="D287" s="64"/>
      <c r="E287" s="52"/>
      <c r="F287" s="52"/>
      <c r="G287" s="52"/>
      <c r="H287" s="53"/>
      <c r="I287" s="51"/>
      <c r="J287" s="7"/>
      <c r="K287" s="7"/>
      <c r="L287" s="52"/>
      <c r="M287" s="52"/>
      <c r="N287" s="49"/>
      <c r="O287" s="7"/>
      <c r="P287" s="50"/>
      <c r="Q287" s="51"/>
      <c r="R287" s="51"/>
      <c r="S287" s="48"/>
      <c r="T287" s="48"/>
      <c r="U287" s="48"/>
      <c r="V287" s="48"/>
      <c r="W287" s="48"/>
      <c r="X287" s="48"/>
      <c r="Y287" s="54" t="s">
        <v>92</v>
      </c>
      <c r="Z287" s="55" t="str">
        <f>IF(AND($M287="雇用", OR($R287="集中", $R287="期間内"),$N287&lt;&gt;"その他"),"担当開始日要追記",_xlfn.XLOOKUP($P287,プルダウン用!$S$3:$S$12,プルダウン用!T$3:T$12,"",0))</f>
        <v/>
      </c>
      <c r="AA287" s="55" t="str">
        <f>IF(AND($M287="雇用", OR($R287="集中", $R287="期間内"),$N287&lt;&gt;"その他"),"担当終了日要追記",_xlfn.XLOOKUP($P287,プルダウン用!$S$3:$S$12,プルダウン用!U$3:U$12,"",0))</f>
        <v/>
      </c>
      <c r="AB287" s="49"/>
      <c r="AC287" s="49"/>
      <c r="AD287" s="7"/>
      <c r="AE287" s="7"/>
      <c r="AF287" s="49"/>
      <c r="AG287" s="49"/>
      <c r="AH287" s="56" t="str">
        <f>_xlfn.XLOOKUP($AG287,プルダウン用!$AC$3:$AC$10,プルダウン用!AD$3:AD$10,"",0)</f>
        <v/>
      </c>
      <c r="AI287" s="56" t="str">
        <f>_xlfn.XLOOKUP($AG287,プルダウン用!$AC$3:$AC$10,プルダウン用!AE$3:AE$10,"",0)</f>
        <v/>
      </c>
      <c r="AJ287" s="57" t="str">
        <f>_xlfn.XLOOKUP($AG287,プルダウン用!$AC$3:$AC$10,プルダウン用!AF$3:AF$10,"",0)</f>
        <v/>
      </c>
      <c r="AK287" s="63"/>
      <c r="AL287" s="53"/>
      <c r="AM287" s="49"/>
      <c r="AN287" s="69" t="str">
        <f>IF($AM287="謝金経費に同じ",_xlfn.XLOOKUP(AG287,プルダウン用!$AQ$3:$AQ$12,プルダウン用!$AR$3:$AR$12,"",0),_xlfn.XLOOKUP($AM287,プルダウン用!$AH$3:$AH$5,プルダウン用!$AI$3:$AI$5,""))</f>
        <v/>
      </c>
      <c r="AO287" s="56" t="str">
        <f>IF($AN287="学内非常勤講師",_xlfn.XLOOKUP($N287,プルダウン用!$AW$3:$AW$7,プルダウン用!AX$3:AX$7,"",0),_xlfn.XLOOKUP($AN287,プルダウン用!$AQ$3:$AQ$12,プルダウン用!AS$3:AS$12,"",0))</f>
        <v/>
      </c>
      <c r="AP287" s="56" t="str">
        <f>IF($AN287="学内非常勤講師",_xlfn.XLOOKUP($N287,プルダウン用!$AW$3:$AW$7,プルダウン用!AY$3:AY$7,"",0),_xlfn.XLOOKUP($AN287,プルダウン用!$AQ$3:$AQ$12,プルダウン用!AT$3:AT$12,"",0))</f>
        <v/>
      </c>
      <c r="AQ287" s="56" t="str">
        <f>IF($AN287="学内非常勤講師",_xlfn.XLOOKUP($N287,プルダウン用!$AW$3:$AW$7,プルダウン用!AZ$3:AZ$7,"",0),_xlfn.XLOOKUP($AN287,プルダウン用!$AQ$3:$AQ$12,プルダウン用!AU$3:AU$12,"",0))</f>
        <v/>
      </c>
      <c r="AR287" s="79"/>
    </row>
    <row r="288" spans="2:44" ht="23.25" customHeight="1" x14ac:dyDescent="0.15">
      <c r="B288" s="54" t="str">
        <f t="shared" si="4"/>
        <v/>
      </c>
      <c r="C288" s="64"/>
      <c r="D288" s="64"/>
      <c r="E288" s="52"/>
      <c r="F288" s="52"/>
      <c r="G288" s="52"/>
      <c r="H288" s="53"/>
      <c r="I288" s="51"/>
      <c r="J288" s="7"/>
      <c r="K288" s="7"/>
      <c r="L288" s="52"/>
      <c r="M288" s="52"/>
      <c r="N288" s="49"/>
      <c r="O288" s="7"/>
      <c r="P288" s="50"/>
      <c r="Q288" s="51"/>
      <c r="R288" s="51"/>
      <c r="S288" s="48"/>
      <c r="T288" s="48"/>
      <c r="U288" s="48"/>
      <c r="V288" s="48"/>
      <c r="W288" s="48"/>
      <c r="X288" s="48"/>
      <c r="Y288" s="54" t="s">
        <v>92</v>
      </c>
      <c r="Z288" s="55" t="str">
        <f>IF(AND($M288="雇用", OR($R288="集中", $R288="期間内"),$N288&lt;&gt;"その他"),"担当開始日要追記",_xlfn.XLOOKUP($P288,プルダウン用!$S$3:$S$12,プルダウン用!T$3:T$12,"",0))</f>
        <v/>
      </c>
      <c r="AA288" s="55" t="str">
        <f>IF(AND($M288="雇用", OR($R288="集中", $R288="期間内"),$N288&lt;&gt;"その他"),"担当終了日要追記",_xlfn.XLOOKUP($P288,プルダウン用!$S$3:$S$12,プルダウン用!U$3:U$12,"",0))</f>
        <v/>
      </c>
      <c r="AB288" s="49"/>
      <c r="AC288" s="49"/>
      <c r="AD288" s="7"/>
      <c r="AE288" s="7"/>
      <c r="AF288" s="49"/>
      <c r="AG288" s="49"/>
      <c r="AH288" s="56" t="str">
        <f>_xlfn.XLOOKUP($AG288,プルダウン用!$AC$3:$AC$10,プルダウン用!AD$3:AD$10,"",0)</f>
        <v/>
      </c>
      <c r="AI288" s="56" t="str">
        <f>_xlfn.XLOOKUP($AG288,プルダウン用!$AC$3:$AC$10,プルダウン用!AE$3:AE$10,"",0)</f>
        <v/>
      </c>
      <c r="AJ288" s="57" t="str">
        <f>_xlfn.XLOOKUP($AG288,プルダウン用!$AC$3:$AC$10,プルダウン用!AF$3:AF$10,"",0)</f>
        <v/>
      </c>
      <c r="AK288" s="63"/>
      <c r="AL288" s="53"/>
      <c r="AM288" s="49"/>
      <c r="AN288" s="69" t="str">
        <f>IF($AM288="謝金経費に同じ",_xlfn.XLOOKUP(AG288,プルダウン用!$AQ$3:$AQ$12,プルダウン用!$AR$3:$AR$12,"",0),_xlfn.XLOOKUP($AM288,プルダウン用!$AH$3:$AH$5,プルダウン用!$AI$3:$AI$5,""))</f>
        <v/>
      </c>
      <c r="AO288" s="56" t="str">
        <f>IF($AN288="学内非常勤講師",_xlfn.XLOOKUP($N288,プルダウン用!$AW$3:$AW$7,プルダウン用!AX$3:AX$7,"",0),_xlfn.XLOOKUP($AN288,プルダウン用!$AQ$3:$AQ$12,プルダウン用!AS$3:AS$12,"",0))</f>
        <v/>
      </c>
      <c r="AP288" s="56" t="str">
        <f>IF($AN288="学内非常勤講師",_xlfn.XLOOKUP($N288,プルダウン用!$AW$3:$AW$7,プルダウン用!AY$3:AY$7,"",0),_xlfn.XLOOKUP($AN288,プルダウン用!$AQ$3:$AQ$12,プルダウン用!AT$3:AT$12,"",0))</f>
        <v/>
      </c>
      <c r="AQ288" s="56" t="str">
        <f>IF($AN288="学内非常勤講師",_xlfn.XLOOKUP($N288,プルダウン用!$AW$3:$AW$7,プルダウン用!AZ$3:AZ$7,"",0),_xlfn.XLOOKUP($AN288,プルダウン用!$AQ$3:$AQ$12,プルダウン用!AU$3:AU$12,"",0))</f>
        <v/>
      </c>
      <c r="AR288" s="79"/>
    </row>
    <row r="289" spans="2:44" ht="23.25" customHeight="1" x14ac:dyDescent="0.15">
      <c r="B289" s="54" t="str">
        <f t="shared" si="4"/>
        <v/>
      </c>
      <c r="C289" s="64"/>
      <c r="D289" s="64"/>
      <c r="E289" s="52"/>
      <c r="F289" s="52"/>
      <c r="G289" s="52"/>
      <c r="H289" s="53"/>
      <c r="I289" s="51"/>
      <c r="J289" s="7"/>
      <c r="K289" s="7"/>
      <c r="L289" s="52"/>
      <c r="M289" s="52"/>
      <c r="N289" s="49"/>
      <c r="O289" s="7"/>
      <c r="P289" s="50"/>
      <c r="Q289" s="51"/>
      <c r="R289" s="51"/>
      <c r="S289" s="48"/>
      <c r="T289" s="48"/>
      <c r="U289" s="48"/>
      <c r="V289" s="48"/>
      <c r="W289" s="48"/>
      <c r="X289" s="48"/>
      <c r="Y289" s="54" t="s">
        <v>92</v>
      </c>
      <c r="Z289" s="55" t="str">
        <f>IF(AND($M289="雇用", OR($R289="集中", $R289="期間内"),$N289&lt;&gt;"その他"),"担当開始日要追記",_xlfn.XLOOKUP($P289,プルダウン用!$S$3:$S$12,プルダウン用!T$3:T$12,"",0))</f>
        <v/>
      </c>
      <c r="AA289" s="55" t="str">
        <f>IF(AND($M289="雇用", OR($R289="集中", $R289="期間内"),$N289&lt;&gt;"その他"),"担当終了日要追記",_xlfn.XLOOKUP($P289,プルダウン用!$S$3:$S$12,プルダウン用!U$3:U$12,"",0))</f>
        <v/>
      </c>
      <c r="AB289" s="49"/>
      <c r="AC289" s="49"/>
      <c r="AD289" s="7"/>
      <c r="AE289" s="7"/>
      <c r="AF289" s="49"/>
      <c r="AG289" s="49"/>
      <c r="AH289" s="56" t="str">
        <f>_xlfn.XLOOKUP($AG289,プルダウン用!$AC$3:$AC$10,プルダウン用!AD$3:AD$10,"",0)</f>
        <v/>
      </c>
      <c r="AI289" s="56" t="str">
        <f>_xlfn.XLOOKUP($AG289,プルダウン用!$AC$3:$AC$10,プルダウン用!AE$3:AE$10,"",0)</f>
        <v/>
      </c>
      <c r="AJ289" s="57" t="str">
        <f>_xlfn.XLOOKUP($AG289,プルダウン用!$AC$3:$AC$10,プルダウン用!AF$3:AF$10,"",0)</f>
        <v/>
      </c>
      <c r="AK289" s="63"/>
      <c r="AL289" s="53"/>
      <c r="AM289" s="49"/>
      <c r="AN289" s="69" t="str">
        <f>IF($AM289="謝金経費に同じ",_xlfn.XLOOKUP(AG289,プルダウン用!$AQ$3:$AQ$12,プルダウン用!$AR$3:$AR$12,"",0),_xlfn.XLOOKUP($AM289,プルダウン用!$AH$3:$AH$5,プルダウン用!$AI$3:$AI$5,""))</f>
        <v/>
      </c>
      <c r="AO289" s="56" t="str">
        <f>IF($AN289="学内非常勤講師",_xlfn.XLOOKUP($N289,プルダウン用!$AW$3:$AW$7,プルダウン用!AX$3:AX$7,"",0),_xlfn.XLOOKUP($AN289,プルダウン用!$AQ$3:$AQ$12,プルダウン用!AS$3:AS$12,"",0))</f>
        <v/>
      </c>
      <c r="AP289" s="56" t="str">
        <f>IF($AN289="学内非常勤講師",_xlfn.XLOOKUP($N289,プルダウン用!$AW$3:$AW$7,プルダウン用!AY$3:AY$7,"",0),_xlfn.XLOOKUP($AN289,プルダウン用!$AQ$3:$AQ$12,プルダウン用!AT$3:AT$12,"",0))</f>
        <v/>
      </c>
      <c r="AQ289" s="56" t="str">
        <f>IF($AN289="学内非常勤講師",_xlfn.XLOOKUP($N289,プルダウン用!$AW$3:$AW$7,プルダウン用!AZ$3:AZ$7,"",0),_xlfn.XLOOKUP($AN289,プルダウン用!$AQ$3:$AQ$12,プルダウン用!AU$3:AU$12,"",0))</f>
        <v/>
      </c>
      <c r="AR289" s="79"/>
    </row>
    <row r="290" spans="2:44" ht="23.25" customHeight="1" x14ac:dyDescent="0.15">
      <c r="B290" s="54" t="str">
        <f t="shared" si="4"/>
        <v/>
      </c>
      <c r="C290" s="64"/>
      <c r="D290" s="64"/>
      <c r="E290" s="52"/>
      <c r="F290" s="52"/>
      <c r="G290" s="52"/>
      <c r="H290" s="53"/>
      <c r="I290" s="51"/>
      <c r="J290" s="7"/>
      <c r="K290" s="7"/>
      <c r="L290" s="52"/>
      <c r="M290" s="52"/>
      <c r="N290" s="49"/>
      <c r="O290" s="7"/>
      <c r="P290" s="50"/>
      <c r="Q290" s="51"/>
      <c r="R290" s="51"/>
      <c r="S290" s="48"/>
      <c r="T290" s="48"/>
      <c r="U290" s="48"/>
      <c r="V290" s="48"/>
      <c r="W290" s="48"/>
      <c r="X290" s="48"/>
      <c r="Y290" s="54" t="s">
        <v>92</v>
      </c>
      <c r="Z290" s="55" t="str">
        <f>IF(AND($M290="雇用", OR($R290="集中", $R290="期間内"),$N290&lt;&gt;"その他"),"担当開始日要追記",_xlfn.XLOOKUP($P290,プルダウン用!$S$3:$S$12,プルダウン用!T$3:T$12,"",0))</f>
        <v/>
      </c>
      <c r="AA290" s="55" t="str">
        <f>IF(AND($M290="雇用", OR($R290="集中", $R290="期間内"),$N290&lt;&gt;"その他"),"担当終了日要追記",_xlfn.XLOOKUP($P290,プルダウン用!$S$3:$S$12,プルダウン用!U$3:U$12,"",0))</f>
        <v/>
      </c>
      <c r="AB290" s="49"/>
      <c r="AC290" s="49"/>
      <c r="AD290" s="7"/>
      <c r="AE290" s="7"/>
      <c r="AF290" s="49"/>
      <c r="AG290" s="49"/>
      <c r="AH290" s="56" t="str">
        <f>_xlfn.XLOOKUP($AG290,プルダウン用!$AC$3:$AC$10,プルダウン用!AD$3:AD$10,"",0)</f>
        <v/>
      </c>
      <c r="AI290" s="56" t="str">
        <f>_xlfn.XLOOKUP($AG290,プルダウン用!$AC$3:$AC$10,プルダウン用!AE$3:AE$10,"",0)</f>
        <v/>
      </c>
      <c r="AJ290" s="57" t="str">
        <f>_xlfn.XLOOKUP($AG290,プルダウン用!$AC$3:$AC$10,プルダウン用!AF$3:AF$10,"",0)</f>
        <v/>
      </c>
      <c r="AK290" s="63"/>
      <c r="AL290" s="53"/>
      <c r="AM290" s="49"/>
      <c r="AN290" s="69" t="str">
        <f>IF($AM290="謝金経費に同じ",_xlfn.XLOOKUP(AG290,プルダウン用!$AQ$3:$AQ$12,プルダウン用!$AR$3:$AR$12,"",0),_xlfn.XLOOKUP($AM290,プルダウン用!$AH$3:$AH$5,プルダウン用!$AI$3:$AI$5,""))</f>
        <v/>
      </c>
      <c r="AO290" s="56" t="str">
        <f>IF($AN290="学内非常勤講師",_xlfn.XLOOKUP($N290,プルダウン用!$AW$3:$AW$7,プルダウン用!AX$3:AX$7,"",0),_xlfn.XLOOKUP($AN290,プルダウン用!$AQ$3:$AQ$12,プルダウン用!AS$3:AS$12,"",0))</f>
        <v/>
      </c>
      <c r="AP290" s="56" t="str">
        <f>IF($AN290="学内非常勤講師",_xlfn.XLOOKUP($N290,プルダウン用!$AW$3:$AW$7,プルダウン用!AY$3:AY$7,"",0),_xlfn.XLOOKUP($AN290,プルダウン用!$AQ$3:$AQ$12,プルダウン用!AT$3:AT$12,"",0))</f>
        <v/>
      </c>
      <c r="AQ290" s="56" t="str">
        <f>IF($AN290="学内非常勤講師",_xlfn.XLOOKUP($N290,プルダウン用!$AW$3:$AW$7,プルダウン用!AZ$3:AZ$7,"",0),_xlfn.XLOOKUP($AN290,プルダウン用!$AQ$3:$AQ$12,プルダウン用!AU$3:AU$12,"",0))</f>
        <v/>
      </c>
      <c r="AR290" s="79"/>
    </row>
    <row r="291" spans="2:44" ht="23.25" customHeight="1" x14ac:dyDescent="0.15">
      <c r="B291" s="54" t="str">
        <f t="shared" si="4"/>
        <v/>
      </c>
      <c r="C291" s="64"/>
      <c r="D291" s="64"/>
      <c r="E291" s="52"/>
      <c r="F291" s="52"/>
      <c r="G291" s="52"/>
      <c r="H291" s="53"/>
      <c r="I291" s="51"/>
      <c r="J291" s="7"/>
      <c r="K291" s="7"/>
      <c r="L291" s="52"/>
      <c r="M291" s="52"/>
      <c r="N291" s="49"/>
      <c r="O291" s="7"/>
      <c r="P291" s="50"/>
      <c r="Q291" s="51"/>
      <c r="R291" s="51"/>
      <c r="S291" s="48"/>
      <c r="T291" s="48"/>
      <c r="U291" s="48"/>
      <c r="V291" s="48"/>
      <c r="W291" s="48"/>
      <c r="X291" s="48"/>
      <c r="Y291" s="54" t="s">
        <v>92</v>
      </c>
      <c r="Z291" s="55" t="str">
        <f>IF(AND($M291="雇用", OR($R291="集中", $R291="期間内"),$N291&lt;&gt;"その他"),"担当開始日要追記",_xlfn.XLOOKUP($P291,プルダウン用!$S$3:$S$12,プルダウン用!T$3:T$12,"",0))</f>
        <v/>
      </c>
      <c r="AA291" s="55" t="str">
        <f>IF(AND($M291="雇用", OR($R291="集中", $R291="期間内"),$N291&lt;&gt;"その他"),"担当終了日要追記",_xlfn.XLOOKUP($P291,プルダウン用!$S$3:$S$12,プルダウン用!U$3:U$12,"",0))</f>
        <v/>
      </c>
      <c r="AB291" s="49"/>
      <c r="AC291" s="49"/>
      <c r="AD291" s="7"/>
      <c r="AE291" s="7"/>
      <c r="AF291" s="49"/>
      <c r="AG291" s="49"/>
      <c r="AH291" s="56" t="str">
        <f>_xlfn.XLOOKUP($AG291,プルダウン用!$AC$3:$AC$10,プルダウン用!AD$3:AD$10,"",0)</f>
        <v/>
      </c>
      <c r="AI291" s="56" t="str">
        <f>_xlfn.XLOOKUP($AG291,プルダウン用!$AC$3:$AC$10,プルダウン用!AE$3:AE$10,"",0)</f>
        <v/>
      </c>
      <c r="AJ291" s="57" t="str">
        <f>_xlfn.XLOOKUP($AG291,プルダウン用!$AC$3:$AC$10,プルダウン用!AF$3:AF$10,"",0)</f>
        <v/>
      </c>
      <c r="AK291" s="63"/>
      <c r="AL291" s="53"/>
      <c r="AM291" s="49"/>
      <c r="AN291" s="69" t="str">
        <f>IF($AM291="謝金経費に同じ",_xlfn.XLOOKUP(AG291,プルダウン用!$AQ$3:$AQ$12,プルダウン用!$AR$3:$AR$12,"",0),_xlfn.XLOOKUP($AM291,プルダウン用!$AH$3:$AH$5,プルダウン用!$AI$3:$AI$5,""))</f>
        <v/>
      </c>
      <c r="AO291" s="56" t="str">
        <f>IF($AN291="学内非常勤講師",_xlfn.XLOOKUP($N291,プルダウン用!$AW$3:$AW$7,プルダウン用!AX$3:AX$7,"",0),_xlfn.XLOOKUP($AN291,プルダウン用!$AQ$3:$AQ$12,プルダウン用!AS$3:AS$12,"",0))</f>
        <v/>
      </c>
      <c r="AP291" s="56" t="str">
        <f>IF($AN291="学内非常勤講師",_xlfn.XLOOKUP($N291,プルダウン用!$AW$3:$AW$7,プルダウン用!AY$3:AY$7,"",0),_xlfn.XLOOKUP($AN291,プルダウン用!$AQ$3:$AQ$12,プルダウン用!AT$3:AT$12,"",0))</f>
        <v/>
      </c>
      <c r="AQ291" s="56" t="str">
        <f>IF($AN291="学内非常勤講師",_xlfn.XLOOKUP($N291,プルダウン用!$AW$3:$AW$7,プルダウン用!AZ$3:AZ$7,"",0),_xlfn.XLOOKUP($AN291,プルダウン用!$AQ$3:$AQ$12,プルダウン用!AU$3:AU$12,"",0))</f>
        <v/>
      </c>
      <c r="AR291" s="79"/>
    </row>
    <row r="292" spans="2:44" ht="23.25" customHeight="1" x14ac:dyDescent="0.15">
      <c r="B292" s="54" t="str">
        <f t="shared" si="4"/>
        <v/>
      </c>
      <c r="C292" s="64"/>
      <c r="D292" s="64"/>
      <c r="E292" s="52"/>
      <c r="F292" s="52"/>
      <c r="G292" s="52"/>
      <c r="H292" s="53"/>
      <c r="I292" s="51"/>
      <c r="J292" s="7"/>
      <c r="K292" s="7"/>
      <c r="L292" s="52"/>
      <c r="M292" s="52"/>
      <c r="N292" s="49"/>
      <c r="O292" s="7"/>
      <c r="P292" s="50"/>
      <c r="Q292" s="51"/>
      <c r="R292" s="51"/>
      <c r="S292" s="48"/>
      <c r="T292" s="48"/>
      <c r="U292" s="48"/>
      <c r="V292" s="48"/>
      <c r="W292" s="48"/>
      <c r="X292" s="48"/>
      <c r="Y292" s="54" t="s">
        <v>92</v>
      </c>
      <c r="Z292" s="55" t="str">
        <f>IF(AND($M292="雇用", OR($R292="集中", $R292="期間内"),$N292&lt;&gt;"その他"),"担当開始日要追記",_xlfn.XLOOKUP($P292,プルダウン用!$S$3:$S$12,プルダウン用!T$3:T$12,"",0))</f>
        <v/>
      </c>
      <c r="AA292" s="55" t="str">
        <f>IF(AND($M292="雇用", OR($R292="集中", $R292="期間内"),$N292&lt;&gt;"その他"),"担当終了日要追記",_xlfn.XLOOKUP($P292,プルダウン用!$S$3:$S$12,プルダウン用!U$3:U$12,"",0))</f>
        <v/>
      </c>
      <c r="AB292" s="49"/>
      <c r="AC292" s="49"/>
      <c r="AD292" s="7"/>
      <c r="AE292" s="7"/>
      <c r="AF292" s="49"/>
      <c r="AG292" s="49"/>
      <c r="AH292" s="56" t="str">
        <f>_xlfn.XLOOKUP($AG292,プルダウン用!$AC$3:$AC$10,プルダウン用!AD$3:AD$10,"",0)</f>
        <v/>
      </c>
      <c r="AI292" s="56" t="str">
        <f>_xlfn.XLOOKUP($AG292,プルダウン用!$AC$3:$AC$10,プルダウン用!AE$3:AE$10,"",0)</f>
        <v/>
      </c>
      <c r="AJ292" s="57" t="str">
        <f>_xlfn.XLOOKUP($AG292,プルダウン用!$AC$3:$AC$10,プルダウン用!AF$3:AF$10,"",0)</f>
        <v/>
      </c>
      <c r="AK292" s="63"/>
      <c r="AL292" s="53"/>
      <c r="AM292" s="49"/>
      <c r="AN292" s="69" t="str">
        <f>IF($AM292="謝金経費に同じ",_xlfn.XLOOKUP(AG292,プルダウン用!$AQ$3:$AQ$12,プルダウン用!$AR$3:$AR$12,"",0),_xlfn.XLOOKUP($AM292,プルダウン用!$AH$3:$AH$5,プルダウン用!$AI$3:$AI$5,""))</f>
        <v/>
      </c>
      <c r="AO292" s="56" t="str">
        <f>IF($AN292="学内非常勤講師",_xlfn.XLOOKUP($N292,プルダウン用!$AW$3:$AW$7,プルダウン用!AX$3:AX$7,"",0),_xlfn.XLOOKUP($AN292,プルダウン用!$AQ$3:$AQ$12,プルダウン用!AS$3:AS$12,"",0))</f>
        <v/>
      </c>
      <c r="AP292" s="56" t="str">
        <f>IF($AN292="学内非常勤講師",_xlfn.XLOOKUP($N292,プルダウン用!$AW$3:$AW$7,プルダウン用!AY$3:AY$7,"",0),_xlfn.XLOOKUP($AN292,プルダウン用!$AQ$3:$AQ$12,プルダウン用!AT$3:AT$12,"",0))</f>
        <v/>
      </c>
      <c r="AQ292" s="56" t="str">
        <f>IF($AN292="学内非常勤講師",_xlfn.XLOOKUP($N292,プルダウン用!$AW$3:$AW$7,プルダウン用!AZ$3:AZ$7,"",0),_xlfn.XLOOKUP($AN292,プルダウン用!$AQ$3:$AQ$12,プルダウン用!AU$3:AU$12,"",0))</f>
        <v/>
      </c>
      <c r="AR292" s="79"/>
    </row>
    <row r="293" spans="2:44" ht="23.25" customHeight="1" x14ac:dyDescent="0.15">
      <c r="B293" s="54" t="str">
        <f t="shared" si="4"/>
        <v/>
      </c>
      <c r="C293" s="64"/>
      <c r="D293" s="64"/>
      <c r="E293" s="52"/>
      <c r="F293" s="52"/>
      <c r="G293" s="52"/>
      <c r="H293" s="53"/>
      <c r="I293" s="51"/>
      <c r="J293" s="7"/>
      <c r="K293" s="7"/>
      <c r="L293" s="52"/>
      <c r="M293" s="52"/>
      <c r="N293" s="49"/>
      <c r="O293" s="7"/>
      <c r="P293" s="50"/>
      <c r="Q293" s="51"/>
      <c r="R293" s="51"/>
      <c r="S293" s="48"/>
      <c r="T293" s="48"/>
      <c r="U293" s="48"/>
      <c r="V293" s="48"/>
      <c r="W293" s="48"/>
      <c r="X293" s="48"/>
      <c r="Y293" s="54" t="s">
        <v>92</v>
      </c>
      <c r="Z293" s="55" t="str">
        <f>IF(AND($M293="雇用", OR($R293="集中", $R293="期間内"),$N293&lt;&gt;"その他"),"担当開始日要追記",_xlfn.XLOOKUP($P293,プルダウン用!$S$3:$S$12,プルダウン用!T$3:T$12,"",0))</f>
        <v/>
      </c>
      <c r="AA293" s="55" t="str">
        <f>IF(AND($M293="雇用", OR($R293="集中", $R293="期間内"),$N293&lt;&gt;"その他"),"担当終了日要追記",_xlfn.XLOOKUP($P293,プルダウン用!$S$3:$S$12,プルダウン用!U$3:U$12,"",0))</f>
        <v/>
      </c>
      <c r="AB293" s="49"/>
      <c r="AC293" s="49"/>
      <c r="AD293" s="7"/>
      <c r="AE293" s="7"/>
      <c r="AF293" s="49"/>
      <c r="AG293" s="49"/>
      <c r="AH293" s="56" t="str">
        <f>_xlfn.XLOOKUP($AG293,プルダウン用!$AC$3:$AC$10,プルダウン用!AD$3:AD$10,"",0)</f>
        <v/>
      </c>
      <c r="AI293" s="56" t="str">
        <f>_xlfn.XLOOKUP($AG293,プルダウン用!$AC$3:$AC$10,プルダウン用!AE$3:AE$10,"",0)</f>
        <v/>
      </c>
      <c r="AJ293" s="57" t="str">
        <f>_xlfn.XLOOKUP($AG293,プルダウン用!$AC$3:$AC$10,プルダウン用!AF$3:AF$10,"",0)</f>
        <v/>
      </c>
      <c r="AK293" s="63"/>
      <c r="AL293" s="53"/>
      <c r="AM293" s="49"/>
      <c r="AN293" s="69" t="str">
        <f>IF($AM293="謝金経費に同じ",_xlfn.XLOOKUP(AG293,プルダウン用!$AQ$3:$AQ$12,プルダウン用!$AR$3:$AR$12,"",0),_xlfn.XLOOKUP($AM293,プルダウン用!$AH$3:$AH$5,プルダウン用!$AI$3:$AI$5,""))</f>
        <v/>
      </c>
      <c r="AO293" s="56" t="str">
        <f>IF($AN293="学内非常勤講師",_xlfn.XLOOKUP($N293,プルダウン用!$AW$3:$AW$7,プルダウン用!AX$3:AX$7,"",0),_xlfn.XLOOKUP($AN293,プルダウン用!$AQ$3:$AQ$12,プルダウン用!AS$3:AS$12,"",0))</f>
        <v/>
      </c>
      <c r="AP293" s="56" t="str">
        <f>IF($AN293="学内非常勤講師",_xlfn.XLOOKUP($N293,プルダウン用!$AW$3:$AW$7,プルダウン用!AY$3:AY$7,"",0),_xlfn.XLOOKUP($AN293,プルダウン用!$AQ$3:$AQ$12,プルダウン用!AT$3:AT$12,"",0))</f>
        <v/>
      </c>
      <c r="AQ293" s="56" t="str">
        <f>IF($AN293="学内非常勤講師",_xlfn.XLOOKUP($N293,プルダウン用!$AW$3:$AW$7,プルダウン用!AZ$3:AZ$7,"",0),_xlfn.XLOOKUP($AN293,プルダウン用!$AQ$3:$AQ$12,プルダウン用!AU$3:AU$12,"",0))</f>
        <v/>
      </c>
      <c r="AR293" s="79"/>
    </row>
    <row r="294" spans="2:44" ht="23.25" customHeight="1" x14ac:dyDescent="0.15">
      <c r="B294" s="54" t="str">
        <f t="shared" si="4"/>
        <v/>
      </c>
      <c r="C294" s="64"/>
      <c r="D294" s="64"/>
      <c r="E294" s="52"/>
      <c r="F294" s="52"/>
      <c r="G294" s="52"/>
      <c r="H294" s="53"/>
      <c r="I294" s="51"/>
      <c r="J294" s="7"/>
      <c r="K294" s="7"/>
      <c r="L294" s="52"/>
      <c r="M294" s="52"/>
      <c r="N294" s="49"/>
      <c r="O294" s="7"/>
      <c r="P294" s="50"/>
      <c r="Q294" s="51"/>
      <c r="R294" s="51"/>
      <c r="S294" s="48"/>
      <c r="T294" s="48"/>
      <c r="U294" s="48"/>
      <c r="V294" s="48"/>
      <c r="W294" s="48"/>
      <c r="X294" s="48"/>
      <c r="Y294" s="54" t="s">
        <v>92</v>
      </c>
      <c r="Z294" s="55" t="str">
        <f>IF(AND($M294="雇用", OR($R294="集中", $R294="期間内"),$N294&lt;&gt;"その他"),"担当開始日要追記",_xlfn.XLOOKUP($P294,プルダウン用!$S$3:$S$12,プルダウン用!T$3:T$12,"",0))</f>
        <v/>
      </c>
      <c r="AA294" s="55" t="str">
        <f>IF(AND($M294="雇用", OR($R294="集中", $R294="期間内"),$N294&lt;&gt;"その他"),"担当終了日要追記",_xlfn.XLOOKUP($P294,プルダウン用!$S$3:$S$12,プルダウン用!U$3:U$12,"",0))</f>
        <v/>
      </c>
      <c r="AB294" s="49"/>
      <c r="AC294" s="49"/>
      <c r="AD294" s="7"/>
      <c r="AE294" s="7"/>
      <c r="AF294" s="49"/>
      <c r="AG294" s="49"/>
      <c r="AH294" s="56" t="str">
        <f>_xlfn.XLOOKUP($AG294,プルダウン用!$AC$3:$AC$10,プルダウン用!AD$3:AD$10,"",0)</f>
        <v/>
      </c>
      <c r="AI294" s="56" t="str">
        <f>_xlfn.XLOOKUP($AG294,プルダウン用!$AC$3:$AC$10,プルダウン用!AE$3:AE$10,"",0)</f>
        <v/>
      </c>
      <c r="AJ294" s="57" t="str">
        <f>_xlfn.XLOOKUP($AG294,プルダウン用!$AC$3:$AC$10,プルダウン用!AF$3:AF$10,"",0)</f>
        <v/>
      </c>
      <c r="AK294" s="63"/>
      <c r="AL294" s="53"/>
      <c r="AM294" s="49"/>
      <c r="AN294" s="69" t="str">
        <f>IF($AM294="謝金経費に同じ",_xlfn.XLOOKUP(AG294,プルダウン用!$AQ$3:$AQ$12,プルダウン用!$AR$3:$AR$12,"",0),_xlfn.XLOOKUP($AM294,プルダウン用!$AH$3:$AH$5,プルダウン用!$AI$3:$AI$5,""))</f>
        <v/>
      </c>
      <c r="AO294" s="56" t="str">
        <f>IF($AN294="学内非常勤講師",_xlfn.XLOOKUP($N294,プルダウン用!$AW$3:$AW$7,プルダウン用!AX$3:AX$7,"",0),_xlfn.XLOOKUP($AN294,プルダウン用!$AQ$3:$AQ$12,プルダウン用!AS$3:AS$12,"",0))</f>
        <v/>
      </c>
      <c r="AP294" s="56" t="str">
        <f>IF($AN294="学内非常勤講師",_xlfn.XLOOKUP($N294,プルダウン用!$AW$3:$AW$7,プルダウン用!AY$3:AY$7,"",0),_xlfn.XLOOKUP($AN294,プルダウン用!$AQ$3:$AQ$12,プルダウン用!AT$3:AT$12,"",0))</f>
        <v/>
      </c>
      <c r="AQ294" s="56" t="str">
        <f>IF($AN294="学内非常勤講師",_xlfn.XLOOKUP($N294,プルダウン用!$AW$3:$AW$7,プルダウン用!AZ$3:AZ$7,"",0),_xlfn.XLOOKUP($AN294,プルダウン用!$AQ$3:$AQ$12,プルダウン用!AU$3:AU$12,"",0))</f>
        <v/>
      </c>
      <c r="AR294" s="79"/>
    </row>
    <row r="295" spans="2:44" ht="23.25" customHeight="1" x14ac:dyDescent="0.15">
      <c r="B295" s="54" t="str">
        <f t="shared" si="4"/>
        <v/>
      </c>
      <c r="C295" s="64"/>
      <c r="D295" s="64"/>
      <c r="E295" s="52"/>
      <c r="F295" s="52"/>
      <c r="G295" s="52"/>
      <c r="H295" s="53"/>
      <c r="I295" s="51"/>
      <c r="J295" s="7"/>
      <c r="K295" s="7"/>
      <c r="L295" s="52"/>
      <c r="M295" s="52"/>
      <c r="N295" s="49"/>
      <c r="O295" s="7"/>
      <c r="P295" s="50"/>
      <c r="Q295" s="51"/>
      <c r="R295" s="51"/>
      <c r="S295" s="48"/>
      <c r="T295" s="48"/>
      <c r="U295" s="48"/>
      <c r="V295" s="48"/>
      <c r="W295" s="48"/>
      <c r="X295" s="48"/>
      <c r="Y295" s="54" t="s">
        <v>92</v>
      </c>
      <c r="Z295" s="55" t="str">
        <f>IF(AND($M295="雇用", OR($R295="集中", $R295="期間内"),$N295&lt;&gt;"その他"),"担当開始日要追記",_xlfn.XLOOKUP($P295,プルダウン用!$S$3:$S$12,プルダウン用!T$3:T$12,"",0))</f>
        <v/>
      </c>
      <c r="AA295" s="55" t="str">
        <f>IF(AND($M295="雇用", OR($R295="集中", $R295="期間内"),$N295&lt;&gt;"その他"),"担当終了日要追記",_xlfn.XLOOKUP($P295,プルダウン用!$S$3:$S$12,プルダウン用!U$3:U$12,"",0))</f>
        <v/>
      </c>
      <c r="AB295" s="49"/>
      <c r="AC295" s="49"/>
      <c r="AD295" s="7"/>
      <c r="AE295" s="7"/>
      <c r="AF295" s="49"/>
      <c r="AG295" s="49"/>
      <c r="AH295" s="56" t="str">
        <f>_xlfn.XLOOKUP($AG295,プルダウン用!$AC$3:$AC$10,プルダウン用!AD$3:AD$10,"",0)</f>
        <v/>
      </c>
      <c r="AI295" s="56" t="str">
        <f>_xlfn.XLOOKUP($AG295,プルダウン用!$AC$3:$AC$10,プルダウン用!AE$3:AE$10,"",0)</f>
        <v/>
      </c>
      <c r="AJ295" s="57" t="str">
        <f>_xlfn.XLOOKUP($AG295,プルダウン用!$AC$3:$AC$10,プルダウン用!AF$3:AF$10,"",0)</f>
        <v/>
      </c>
      <c r="AK295" s="63"/>
      <c r="AL295" s="53"/>
      <c r="AM295" s="49"/>
      <c r="AN295" s="69" t="str">
        <f>IF($AM295="謝金経費に同じ",_xlfn.XLOOKUP(AG295,プルダウン用!$AQ$3:$AQ$12,プルダウン用!$AR$3:$AR$12,"",0),_xlfn.XLOOKUP($AM295,プルダウン用!$AH$3:$AH$5,プルダウン用!$AI$3:$AI$5,""))</f>
        <v/>
      </c>
      <c r="AO295" s="56" t="str">
        <f>IF($AN295="学内非常勤講師",_xlfn.XLOOKUP($N295,プルダウン用!$AW$3:$AW$7,プルダウン用!AX$3:AX$7,"",0),_xlfn.XLOOKUP($AN295,プルダウン用!$AQ$3:$AQ$12,プルダウン用!AS$3:AS$12,"",0))</f>
        <v/>
      </c>
      <c r="AP295" s="56" t="str">
        <f>IF($AN295="学内非常勤講師",_xlfn.XLOOKUP($N295,プルダウン用!$AW$3:$AW$7,プルダウン用!AY$3:AY$7,"",0),_xlfn.XLOOKUP($AN295,プルダウン用!$AQ$3:$AQ$12,プルダウン用!AT$3:AT$12,"",0))</f>
        <v/>
      </c>
      <c r="AQ295" s="56" t="str">
        <f>IF($AN295="学内非常勤講師",_xlfn.XLOOKUP($N295,プルダウン用!$AW$3:$AW$7,プルダウン用!AZ$3:AZ$7,"",0),_xlfn.XLOOKUP($AN295,プルダウン用!$AQ$3:$AQ$12,プルダウン用!AU$3:AU$12,"",0))</f>
        <v/>
      </c>
      <c r="AR295" s="79"/>
    </row>
    <row r="296" spans="2:44" ht="23.25" customHeight="1" x14ac:dyDescent="0.15">
      <c r="B296" s="54" t="str">
        <f t="shared" si="4"/>
        <v/>
      </c>
      <c r="C296" s="64"/>
      <c r="D296" s="64"/>
      <c r="E296" s="52"/>
      <c r="F296" s="52"/>
      <c r="G296" s="52"/>
      <c r="H296" s="53"/>
      <c r="I296" s="51"/>
      <c r="J296" s="7"/>
      <c r="K296" s="7"/>
      <c r="L296" s="52"/>
      <c r="M296" s="52"/>
      <c r="N296" s="49"/>
      <c r="O296" s="7"/>
      <c r="P296" s="50"/>
      <c r="Q296" s="51"/>
      <c r="R296" s="51"/>
      <c r="S296" s="48"/>
      <c r="T296" s="48"/>
      <c r="U296" s="48"/>
      <c r="V296" s="48"/>
      <c r="W296" s="48"/>
      <c r="X296" s="48"/>
      <c r="Y296" s="54" t="s">
        <v>92</v>
      </c>
      <c r="Z296" s="55" t="str">
        <f>IF(AND($M296="雇用", OR($R296="集中", $R296="期間内"),$N296&lt;&gt;"その他"),"担当開始日要追記",_xlfn.XLOOKUP($P296,プルダウン用!$S$3:$S$12,プルダウン用!T$3:T$12,"",0))</f>
        <v/>
      </c>
      <c r="AA296" s="55" t="str">
        <f>IF(AND($M296="雇用", OR($R296="集中", $R296="期間内"),$N296&lt;&gt;"その他"),"担当終了日要追記",_xlfn.XLOOKUP($P296,プルダウン用!$S$3:$S$12,プルダウン用!U$3:U$12,"",0))</f>
        <v/>
      </c>
      <c r="AB296" s="49"/>
      <c r="AC296" s="49"/>
      <c r="AD296" s="7"/>
      <c r="AE296" s="7"/>
      <c r="AF296" s="49"/>
      <c r="AG296" s="49"/>
      <c r="AH296" s="56" t="str">
        <f>_xlfn.XLOOKUP($AG296,プルダウン用!$AC$3:$AC$10,プルダウン用!AD$3:AD$10,"",0)</f>
        <v/>
      </c>
      <c r="AI296" s="56" t="str">
        <f>_xlfn.XLOOKUP($AG296,プルダウン用!$AC$3:$AC$10,プルダウン用!AE$3:AE$10,"",0)</f>
        <v/>
      </c>
      <c r="AJ296" s="57" t="str">
        <f>_xlfn.XLOOKUP($AG296,プルダウン用!$AC$3:$AC$10,プルダウン用!AF$3:AF$10,"",0)</f>
        <v/>
      </c>
      <c r="AK296" s="63"/>
      <c r="AL296" s="53"/>
      <c r="AM296" s="49"/>
      <c r="AN296" s="69" t="str">
        <f>IF($AM296="謝金経費に同じ",_xlfn.XLOOKUP(AG296,プルダウン用!$AQ$3:$AQ$12,プルダウン用!$AR$3:$AR$12,"",0),_xlfn.XLOOKUP($AM296,プルダウン用!$AH$3:$AH$5,プルダウン用!$AI$3:$AI$5,""))</f>
        <v/>
      </c>
      <c r="AO296" s="56" t="str">
        <f>IF($AN296="学内非常勤講師",_xlfn.XLOOKUP($N296,プルダウン用!$AW$3:$AW$7,プルダウン用!AX$3:AX$7,"",0),_xlfn.XLOOKUP($AN296,プルダウン用!$AQ$3:$AQ$12,プルダウン用!AS$3:AS$12,"",0))</f>
        <v/>
      </c>
      <c r="AP296" s="56" t="str">
        <f>IF($AN296="学内非常勤講師",_xlfn.XLOOKUP($N296,プルダウン用!$AW$3:$AW$7,プルダウン用!AY$3:AY$7,"",0),_xlfn.XLOOKUP($AN296,プルダウン用!$AQ$3:$AQ$12,プルダウン用!AT$3:AT$12,"",0))</f>
        <v/>
      </c>
      <c r="AQ296" s="56" t="str">
        <f>IF($AN296="学内非常勤講師",_xlfn.XLOOKUP($N296,プルダウン用!$AW$3:$AW$7,プルダウン用!AZ$3:AZ$7,"",0),_xlfn.XLOOKUP($AN296,プルダウン用!$AQ$3:$AQ$12,プルダウン用!AU$3:AU$12,"",0))</f>
        <v/>
      </c>
      <c r="AR296" s="79"/>
    </row>
    <row r="297" spans="2:44" ht="23.25" customHeight="1" x14ac:dyDescent="0.15">
      <c r="B297" s="54" t="str">
        <f t="shared" si="4"/>
        <v/>
      </c>
      <c r="C297" s="64"/>
      <c r="D297" s="64"/>
      <c r="E297" s="52"/>
      <c r="F297" s="52"/>
      <c r="G297" s="52"/>
      <c r="H297" s="53"/>
      <c r="I297" s="51"/>
      <c r="J297" s="7"/>
      <c r="K297" s="7"/>
      <c r="L297" s="52"/>
      <c r="M297" s="52"/>
      <c r="N297" s="49"/>
      <c r="O297" s="7"/>
      <c r="P297" s="50"/>
      <c r="Q297" s="51"/>
      <c r="R297" s="51"/>
      <c r="S297" s="48"/>
      <c r="T297" s="48"/>
      <c r="U297" s="48"/>
      <c r="V297" s="48"/>
      <c r="W297" s="48"/>
      <c r="X297" s="48"/>
      <c r="Y297" s="54" t="s">
        <v>92</v>
      </c>
      <c r="Z297" s="55" t="str">
        <f>IF(AND($M297="雇用", OR($R297="集中", $R297="期間内"),$N297&lt;&gt;"その他"),"担当開始日要追記",_xlfn.XLOOKUP($P297,プルダウン用!$S$3:$S$12,プルダウン用!T$3:T$12,"",0))</f>
        <v/>
      </c>
      <c r="AA297" s="55" t="str">
        <f>IF(AND($M297="雇用", OR($R297="集中", $R297="期間内"),$N297&lt;&gt;"その他"),"担当終了日要追記",_xlfn.XLOOKUP($P297,プルダウン用!$S$3:$S$12,プルダウン用!U$3:U$12,"",0))</f>
        <v/>
      </c>
      <c r="AB297" s="49"/>
      <c r="AC297" s="49"/>
      <c r="AD297" s="7"/>
      <c r="AE297" s="7"/>
      <c r="AF297" s="49"/>
      <c r="AG297" s="49"/>
      <c r="AH297" s="56" t="str">
        <f>_xlfn.XLOOKUP($AG297,プルダウン用!$AC$3:$AC$10,プルダウン用!AD$3:AD$10,"",0)</f>
        <v/>
      </c>
      <c r="AI297" s="56" t="str">
        <f>_xlfn.XLOOKUP($AG297,プルダウン用!$AC$3:$AC$10,プルダウン用!AE$3:AE$10,"",0)</f>
        <v/>
      </c>
      <c r="AJ297" s="57" t="str">
        <f>_xlfn.XLOOKUP($AG297,プルダウン用!$AC$3:$AC$10,プルダウン用!AF$3:AF$10,"",0)</f>
        <v/>
      </c>
      <c r="AK297" s="63"/>
      <c r="AL297" s="53"/>
      <c r="AM297" s="49"/>
      <c r="AN297" s="69" t="str">
        <f>IF($AM297="謝金経費に同じ",_xlfn.XLOOKUP(AG297,プルダウン用!$AQ$3:$AQ$12,プルダウン用!$AR$3:$AR$12,"",0),_xlfn.XLOOKUP($AM297,プルダウン用!$AH$3:$AH$5,プルダウン用!$AI$3:$AI$5,""))</f>
        <v/>
      </c>
      <c r="AO297" s="56" t="str">
        <f>IF($AN297="学内非常勤講師",_xlfn.XLOOKUP($N297,プルダウン用!$AW$3:$AW$7,プルダウン用!AX$3:AX$7,"",0),_xlfn.XLOOKUP($AN297,プルダウン用!$AQ$3:$AQ$12,プルダウン用!AS$3:AS$12,"",0))</f>
        <v/>
      </c>
      <c r="AP297" s="56" t="str">
        <f>IF($AN297="学内非常勤講師",_xlfn.XLOOKUP($N297,プルダウン用!$AW$3:$AW$7,プルダウン用!AY$3:AY$7,"",0),_xlfn.XLOOKUP($AN297,プルダウン用!$AQ$3:$AQ$12,プルダウン用!AT$3:AT$12,"",0))</f>
        <v/>
      </c>
      <c r="AQ297" s="56" t="str">
        <f>IF($AN297="学内非常勤講師",_xlfn.XLOOKUP($N297,プルダウン用!$AW$3:$AW$7,プルダウン用!AZ$3:AZ$7,"",0),_xlfn.XLOOKUP($AN297,プルダウン用!$AQ$3:$AQ$12,プルダウン用!AU$3:AU$12,"",0))</f>
        <v/>
      </c>
      <c r="AR297" s="79"/>
    </row>
    <row r="298" spans="2:44" ht="23.25" customHeight="1" x14ac:dyDescent="0.15">
      <c r="B298" s="54" t="str">
        <f t="shared" si="4"/>
        <v/>
      </c>
      <c r="C298" s="64"/>
      <c r="D298" s="64"/>
      <c r="E298" s="52"/>
      <c r="F298" s="52"/>
      <c r="G298" s="52"/>
      <c r="H298" s="53"/>
      <c r="I298" s="51"/>
      <c r="J298" s="7"/>
      <c r="K298" s="7"/>
      <c r="L298" s="52"/>
      <c r="M298" s="52"/>
      <c r="N298" s="49"/>
      <c r="O298" s="7"/>
      <c r="P298" s="50"/>
      <c r="Q298" s="51"/>
      <c r="R298" s="51"/>
      <c r="S298" s="48"/>
      <c r="T298" s="48"/>
      <c r="U298" s="48"/>
      <c r="V298" s="48"/>
      <c r="W298" s="48"/>
      <c r="X298" s="48"/>
      <c r="Y298" s="54" t="s">
        <v>92</v>
      </c>
      <c r="Z298" s="55" t="str">
        <f>IF(AND($M298="雇用", OR($R298="集中", $R298="期間内"),$N298&lt;&gt;"その他"),"担当開始日要追記",_xlfn.XLOOKUP($P298,プルダウン用!$S$3:$S$12,プルダウン用!T$3:T$12,"",0))</f>
        <v/>
      </c>
      <c r="AA298" s="55" t="str">
        <f>IF(AND($M298="雇用", OR($R298="集中", $R298="期間内"),$N298&lt;&gt;"その他"),"担当終了日要追記",_xlfn.XLOOKUP($P298,プルダウン用!$S$3:$S$12,プルダウン用!U$3:U$12,"",0))</f>
        <v/>
      </c>
      <c r="AB298" s="49"/>
      <c r="AC298" s="49"/>
      <c r="AD298" s="7"/>
      <c r="AE298" s="7"/>
      <c r="AF298" s="49"/>
      <c r="AG298" s="49"/>
      <c r="AH298" s="56" t="str">
        <f>_xlfn.XLOOKUP($AG298,プルダウン用!$AC$3:$AC$10,プルダウン用!AD$3:AD$10,"",0)</f>
        <v/>
      </c>
      <c r="AI298" s="56" t="str">
        <f>_xlfn.XLOOKUP($AG298,プルダウン用!$AC$3:$AC$10,プルダウン用!AE$3:AE$10,"",0)</f>
        <v/>
      </c>
      <c r="AJ298" s="57" t="str">
        <f>_xlfn.XLOOKUP($AG298,プルダウン用!$AC$3:$AC$10,プルダウン用!AF$3:AF$10,"",0)</f>
        <v/>
      </c>
      <c r="AK298" s="63"/>
      <c r="AL298" s="53"/>
      <c r="AM298" s="49"/>
      <c r="AN298" s="69" t="str">
        <f>IF($AM298="謝金経費に同じ",_xlfn.XLOOKUP(AG298,プルダウン用!$AQ$3:$AQ$12,プルダウン用!$AR$3:$AR$12,"",0),_xlfn.XLOOKUP($AM298,プルダウン用!$AH$3:$AH$5,プルダウン用!$AI$3:$AI$5,""))</f>
        <v/>
      </c>
      <c r="AO298" s="56" t="str">
        <f>IF($AN298="学内非常勤講師",_xlfn.XLOOKUP($N298,プルダウン用!$AW$3:$AW$7,プルダウン用!AX$3:AX$7,"",0),_xlfn.XLOOKUP($AN298,プルダウン用!$AQ$3:$AQ$12,プルダウン用!AS$3:AS$12,"",0))</f>
        <v/>
      </c>
      <c r="AP298" s="56" t="str">
        <f>IF($AN298="学内非常勤講師",_xlfn.XLOOKUP($N298,プルダウン用!$AW$3:$AW$7,プルダウン用!AY$3:AY$7,"",0),_xlfn.XLOOKUP($AN298,プルダウン用!$AQ$3:$AQ$12,プルダウン用!AT$3:AT$12,"",0))</f>
        <v/>
      </c>
      <c r="AQ298" s="56" t="str">
        <f>IF($AN298="学内非常勤講師",_xlfn.XLOOKUP($N298,プルダウン用!$AW$3:$AW$7,プルダウン用!AZ$3:AZ$7,"",0),_xlfn.XLOOKUP($AN298,プルダウン用!$AQ$3:$AQ$12,プルダウン用!AU$3:AU$12,"",0))</f>
        <v/>
      </c>
      <c r="AR298" s="79"/>
    </row>
    <row r="299" spans="2:44" ht="23.25" customHeight="1" x14ac:dyDescent="0.15">
      <c r="B299" s="54" t="str">
        <f t="shared" si="4"/>
        <v/>
      </c>
      <c r="C299" s="64"/>
      <c r="D299" s="64"/>
      <c r="E299" s="52"/>
      <c r="F299" s="52"/>
      <c r="G299" s="52"/>
      <c r="H299" s="53"/>
      <c r="I299" s="51"/>
      <c r="J299" s="7"/>
      <c r="K299" s="7"/>
      <c r="L299" s="52"/>
      <c r="M299" s="52"/>
      <c r="N299" s="49"/>
      <c r="O299" s="7"/>
      <c r="P299" s="50"/>
      <c r="Q299" s="51"/>
      <c r="R299" s="51"/>
      <c r="S299" s="48"/>
      <c r="T299" s="48"/>
      <c r="U299" s="48"/>
      <c r="V299" s="48"/>
      <c r="W299" s="48"/>
      <c r="X299" s="48"/>
      <c r="Y299" s="54" t="s">
        <v>92</v>
      </c>
      <c r="Z299" s="55" t="str">
        <f>IF(AND($M299="雇用", OR($R299="集中", $R299="期間内"),$N299&lt;&gt;"その他"),"担当開始日要追記",_xlfn.XLOOKUP($P299,プルダウン用!$S$3:$S$12,プルダウン用!T$3:T$12,"",0))</f>
        <v/>
      </c>
      <c r="AA299" s="55" t="str">
        <f>IF(AND($M299="雇用", OR($R299="集中", $R299="期間内"),$N299&lt;&gt;"その他"),"担当終了日要追記",_xlfn.XLOOKUP($P299,プルダウン用!$S$3:$S$12,プルダウン用!U$3:U$12,"",0))</f>
        <v/>
      </c>
      <c r="AB299" s="49"/>
      <c r="AC299" s="49"/>
      <c r="AD299" s="7"/>
      <c r="AE299" s="7"/>
      <c r="AF299" s="49"/>
      <c r="AG299" s="49"/>
      <c r="AH299" s="56" t="str">
        <f>_xlfn.XLOOKUP($AG299,プルダウン用!$AC$3:$AC$10,プルダウン用!AD$3:AD$10,"",0)</f>
        <v/>
      </c>
      <c r="AI299" s="56" t="str">
        <f>_xlfn.XLOOKUP($AG299,プルダウン用!$AC$3:$AC$10,プルダウン用!AE$3:AE$10,"",0)</f>
        <v/>
      </c>
      <c r="AJ299" s="57" t="str">
        <f>_xlfn.XLOOKUP($AG299,プルダウン用!$AC$3:$AC$10,プルダウン用!AF$3:AF$10,"",0)</f>
        <v/>
      </c>
      <c r="AK299" s="63"/>
      <c r="AL299" s="53"/>
      <c r="AM299" s="49"/>
      <c r="AN299" s="69" t="str">
        <f>IF($AM299="謝金経費に同じ",_xlfn.XLOOKUP(AG299,プルダウン用!$AQ$3:$AQ$12,プルダウン用!$AR$3:$AR$12,"",0),_xlfn.XLOOKUP($AM299,プルダウン用!$AH$3:$AH$5,プルダウン用!$AI$3:$AI$5,""))</f>
        <v/>
      </c>
      <c r="AO299" s="56" t="str">
        <f>IF($AN299="学内非常勤講師",_xlfn.XLOOKUP($N299,プルダウン用!$AW$3:$AW$7,プルダウン用!AX$3:AX$7,"",0),_xlfn.XLOOKUP($AN299,プルダウン用!$AQ$3:$AQ$12,プルダウン用!AS$3:AS$12,"",0))</f>
        <v/>
      </c>
      <c r="AP299" s="56" t="str">
        <f>IF($AN299="学内非常勤講師",_xlfn.XLOOKUP($N299,プルダウン用!$AW$3:$AW$7,プルダウン用!AY$3:AY$7,"",0),_xlfn.XLOOKUP($AN299,プルダウン用!$AQ$3:$AQ$12,プルダウン用!AT$3:AT$12,"",0))</f>
        <v/>
      </c>
      <c r="AQ299" s="56" t="str">
        <f>IF($AN299="学内非常勤講師",_xlfn.XLOOKUP($N299,プルダウン用!$AW$3:$AW$7,プルダウン用!AZ$3:AZ$7,"",0),_xlfn.XLOOKUP($AN299,プルダウン用!$AQ$3:$AQ$12,プルダウン用!AU$3:AU$12,"",0))</f>
        <v/>
      </c>
      <c r="AR299" s="79"/>
    </row>
    <row r="300" spans="2:44" ht="23.25" customHeight="1" x14ac:dyDescent="0.15">
      <c r="B300" s="54" t="str">
        <f t="shared" si="4"/>
        <v/>
      </c>
      <c r="C300" s="64"/>
      <c r="D300" s="64"/>
      <c r="E300" s="52"/>
      <c r="F300" s="52"/>
      <c r="G300" s="52"/>
      <c r="H300" s="53"/>
      <c r="I300" s="51"/>
      <c r="J300" s="7"/>
      <c r="K300" s="7"/>
      <c r="L300" s="52"/>
      <c r="M300" s="52"/>
      <c r="N300" s="49"/>
      <c r="O300" s="7"/>
      <c r="P300" s="50"/>
      <c r="Q300" s="51"/>
      <c r="R300" s="51"/>
      <c r="S300" s="48"/>
      <c r="T300" s="48"/>
      <c r="U300" s="48"/>
      <c r="V300" s="48"/>
      <c r="W300" s="48"/>
      <c r="X300" s="48"/>
      <c r="Y300" s="54" t="s">
        <v>92</v>
      </c>
      <c r="Z300" s="55" t="str">
        <f>IF(AND($M300="雇用", OR($R300="集中", $R300="期間内"),$N300&lt;&gt;"その他"),"担当開始日要追記",_xlfn.XLOOKUP($P300,プルダウン用!$S$3:$S$12,プルダウン用!T$3:T$12,"",0))</f>
        <v/>
      </c>
      <c r="AA300" s="55" t="str">
        <f>IF(AND($M300="雇用", OR($R300="集中", $R300="期間内"),$N300&lt;&gt;"その他"),"担当終了日要追記",_xlfn.XLOOKUP($P300,プルダウン用!$S$3:$S$12,プルダウン用!U$3:U$12,"",0))</f>
        <v/>
      </c>
      <c r="AB300" s="49"/>
      <c r="AC300" s="49"/>
      <c r="AD300" s="7"/>
      <c r="AE300" s="7"/>
      <c r="AF300" s="49"/>
      <c r="AG300" s="49"/>
      <c r="AH300" s="56" t="str">
        <f>_xlfn.XLOOKUP($AG300,プルダウン用!$AC$3:$AC$10,プルダウン用!AD$3:AD$10,"",0)</f>
        <v/>
      </c>
      <c r="AI300" s="56" t="str">
        <f>_xlfn.XLOOKUP($AG300,プルダウン用!$AC$3:$AC$10,プルダウン用!AE$3:AE$10,"",0)</f>
        <v/>
      </c>
      <c r="AJ300" s="57" t="str">
        <f>_xlfn.XLOOKUP($AG300,プルダウン用!$AC$3:$AC$10,プルダウン用!AF$3:AF$10,"",0)</f>
        <v/>
      </c>
      <c r="AK300" s="63"/>
      <c r="AL300" s="53"/>
      <c r="AM300" s="49"/>
      <c r="AN300" s="69" t="str">
        <f>IF($AM300="謝金経費に同じ",_xlfn.XLOOKUP(AG300,プルダウン用!$AQ$3:$AQ$12,プルダウン用!$AR$3:$AR$12,"",0),_xlfn.XLOOKUP($AM300,プルダウン用!$AH$3:$AH$5,プルダウン用!$AI$3:$AI$5,""))</f>
        <v/>
      </c>
      <c r="AO300" s="56" t="str">
        <f>IF($AN300="学内非常勤講師",_xlfn.XLOOKUP($N300,プルダウン用!$AW$3:$AW$7,プルダウン用!AX$3:AX$7,"",0),_xlfn.XLOOKUP($AN300,プルダウン用!$AQ$3:$AQ$12,プルダウン用!AS$3:AS$12,"",0))</f>
        <v/>
      </c>
      <c r="AP300" s="56" t="str">
        <f>IF($AN300="学内非常勤講師",_xlfn.XLOOKUP($N300,プルダウン用!$AW$3:$AW$7,プルダウン用!AY$3:AY$7,"",0),_xlfn.XLOOKUP($AN300,プルダウン用!$AQ$3:$AQ$12,プルダウン用!AT$3:AT$12,"",0))</f>
        <v/>
      </c>
      <c r="AQ300" s="56" t="str">
        <f>IF($AN300="学内非常勤講師",_xlfn.XLOOKUP($N300,プルダウン用!$AW$3:$AW$7,プルダウン用!AZ$3:AZ$7,"",0),_xlfn.XLOOKUP($AN300,プルダウン用!$AQ$3:$AQ$12,プルダウン用!AU$3:AU$12,"",0))</f>
        <v/>
      </c>
      <c r="AR300" s="79"/>
    </row>
    <row r="301" spans="2:44" ht="23.25" customHeight="1" x14ac:dyDescent="0.15">
      <c r="B301" s="54" t="str">
        <f t="shared" si="4"/>
        <v/>
      </c>
      <c r="C301" s="64"/>
      <c r="D301" s="64"/>
      <c r="E301" s="52"/>
      <c r="F301" s="52"/>
      <c r="G301" s="52"/>
      <c r="H301" s="53"/>
      <c r="I301" s="51"/>
      <c r="J301" s="7"/>
      <c r="K301" s="7"/>
      <c r="L301" s="52"/>
      <c r="M301" s="52"/>
      <c r="N301" s="49"/>
      <c r="O301" s="7"/>
      <c r="P301" s="50"/>
      <c r="Q301" s="51"/>
      <c r="R301" s="51"/>
      <c r="S301" s="48"/>
      <c r="T301" s="48"/>
      <c r="U301" s="48"/>
      <c r="V301" s="48"/>
      <c r="W301" s="48"/>
      <c r="X301" s="48"/>
      <c r="Y301" s="54" t="s">
        <v>92</v>
      </c>
      <c r="Z301" s="55" t="str">
        <f>IF(AND($M301="雇用", OR($R301="集中", $R301="期間内"),$N301&lt;&gt;"その他"),"担当開始日要追記",_xlfn.XLOOKUP($P301,プルダウン用!$S$3:$S$12,プルダウン用!T$3:T$12,"",0))</f>
        <v/>
      </c>
      <c r="AA301" s="55" t="str">
        <f>IF(AND($M301="雇用", OR($R301="集中", $R301="期間内"),$N301&lt;&gt;"その他"),"担当終了日要追記",_xlfn.XLOOKUP($P301,プルダウン用!$S$3:$S$12,プルダウン用!U$3:U$12,"",0))</f>
        <v/>
      </c>
      <c r="AB301" s="49"/>
      <c r="AC301" s="49"/>
      <c r="AD301" s="7"/>
      <c r="AE301" s="7"/>
      <c r="AF301" s="49"/>
      <c r="AG301" s="49"/>
      <c r="AH301" s="56" t="str">
        <f>_xlfn.XLOOKUP($AG301,プルダウン用!$AC$3:$AC$10,プルダウン用!AD$3:AD$10,"",0)</f>
        <v/>
      </c>
      <c r="AI301" s="56" t="str">
        <f>_xlfn.XLOOKUP($AG301,プルダウン用!$AC$3:$AC$10,プルダウン用!AE$3:AE$10,"",0)</f>
        <v/>
      </c>
      <c r="AJ301" s="57" t="str">
        <f>_xlfn.XLOOKUP($AG301,プルダウン用!$AC$3:$AC$10,プルダウン用!AF$3:AF$10,"",0)</f>
        <v/>
      </c>
      <c r="AK301" s="63"/>
      <c r="AL301" s="53"/>
      <c r="AM301" s="49"/>
      <c r="AN301" s="69" t="str">
        <f>IF($AM301="謝金経費に同じ",_xlfn.XLOOKUP(AG301,プルダウン用!$AQ$3:$AQ$12,プルダウン用!$AR$3:$AR$12,"",0),_xlfn.XLOOKUP($AM301,プルダウン用!$AH$3:$AH$5,プルダウン用!$AI$3:$AI$5,""))</f>
        <v/>
      </c>
      <c r="AO301" s="56" t="str">
        <f>IF($AN301="学内非常勤講師",_xlfn.XLOOKUP($N301,プルダウン用!$AW$3:$AW$7,プルダウン用!AX$3:AX$7,"",0),_xlfn.XLOOKUP($AN301,プルダウン用!$AQ$3:$AQ$12,プルダウン用!AS$3:AS$12,"",0))</f>
        <v/>
      </c>
      <c r="AP301" s="56" t="str">
        <f>IF($AN301="学内非常勤講師",_xlfn.XLOOKUP($N301,プルダウン用!$AW$3:$AW$7,プルダウン用!AY$3:AY$7,"",0),_xlfn.XLOOKUP($AN301,プルダウン用!$AQ$3:$AQ$12,プルダウン用!AT$3:AT$12,"",0))</f>
        <v/>
      </c>
      <c r="AQ301" s="56" t="str">
        <f>IF($AN301="学内非常勤講師",_xlfn.XLOOKUP($N301,プルダウン用!$AW$3:$AW$7,プルダウン用!AZ$3:AZ$7,"",0),_xlfn.XLOOKUP($AN301,プルダウン用!$AQ$3:$AQ$12,プルダウン用!AU$3:AU$12,"",0))</f>
        <v/>
      </c>
      <c r="AR301" s="79"/>
    </row>
    <row r="302" spans="2:44" ht="23.25" customHeight="1" x14ac:dyDescent="0.15">
      <c r="B302" s="54" t="str">
        <f t="shared" si="4"/>
        <v/>
      </c>
      <c r="C302" s="64"/>
      <c r="D302" s="64"/>
      <c r="E302" s="52"/>
      <c r="F302" s="52"/>
      <c r="G302" s="52"/>
      <c r="H302" s="53"/>
      <c r="I302" s="51"/>
      <c r="J302" s="7"/>
      <c r="K302" s="7"/>
      <c r="L302" s="52"/>
      <c r="M302" s="52"/>
      <c r="N302" s="49"/>
      <c r="O302" s="7"/>
      <c r="P302" s="50"/>
      <c r="Q302" s="51"/>
      <c r="R302" s="51"/>
      <c r="S302" s="48"/>
      <c r="T302" s="48"/>
      <c r="U302" s="48"/>
      <c r="V302" s="48"/>
      <c r="W302" s="48"/>
      <c r="X302" s="48"/>
      <c r="Y302" s="54" t="s">
        <v>92</v>
      </c>
      <c r="Z302" s="55" t="str">
        <f>IF(AND($M302="雇用", OR($R302="集中", $R302="期間内"),$N302&lt;&gt;"その他"),"担当開始日要追記",_xlfn.XLOOKUP($P302,プルダウン用!$S$3:$S$12,プルダウン用!T$3:T$12,"",0))</f>
        <v/>
      </c>
      <c r="AA302" s="55" t="str">
        <f>IF(AND($M302="雇用", OR($R302="集中", $R302="期間内"),$N302&lt;&gt;"その他"),"担当終了日要追記",_xlfn.XLOOKUP($P302,プルダウン用!$S$3:$S$12,プルダウン用!U$3:U$12,"",0))</f>
        <v/>
      </c>
      <c r="AB302" s="49"/>
      <c r="AC302" s="49"/>
      <c r="AD302" s="7"/>
      <c r="AE302" s="7"/>
      <c r="AF302" s="49"/>
      <c r="AG302" s="49"/>
      <c r="AH302" s="56" t="str">
        <f>_xlfn.XLOOKUP($AG302,プルダウン用!$AC$3:$AC$10,プルダウン用!AD$3:AD$10,"",0)</f>
        <v/>
      </c>
      <c r="AI302" s="56" t="str">
        <f>_xlfn.XLOOKUP($AG302,プルダウン用!$AC$3:$AC$10,プルダウン用!AE$3:AE$10,"",0)</f>
        <v/>
      </c>
      <c r="AJ302" s="57" t="str">
        <f>_xlfn.XLOOKUP($AG302,プルダウン用!$AC$3:$AC$10,プルダウン用!AF$3:AF$10,"",0)</f>
        <v/>
      </c>
      <c r="AK302" s="63"/>
      <c r="AL302" s="53"/>
      <c r="AM302" s="49"/>
      <c r="AN302" s="69" t="str">
        <f>IF($AM302="謝金経費に同じ",_xlfn.XLOOKUP(AG302,プルダウン用!$AQ$3:$AQ$12,プルダウン用!$AR$3:$AR$12,"",0),_xlfn.XLOOKUP($AM302,プルダウン用!$AH$3:$AH$5,プルダウン用!$AI$3:$AI$5,""))</f>
        <v/>
      </c>
      <c r="AO302" s="56" t="str">
        <f>IF($AN302="学内非常勤講師",_xlfn.XLOOKUP($N302,プルダウン用!$AW$3:$AW$7,プルダウン用!AX$3:AX$7,"",0),_xlfn.XLOOKUP($AN302,プルダウン用!$AQ$3:$AQ$12,プルダウン用!AS$3:AS$12,"",0))</f>
        <v/>
      </c>
      <c r="AP302" s="56" t="str">
        <f>IF($AN302="学内非常勤講師",_xlfn.XLOOKUP($N302,プルダウン用!$AW$3:$AW$7,プルダウン用!AY$3:AY$7,"",0),_xlfn.XLOOKUP($AN302,プルダウン用!$AQ$3:$AQ$12,プルダウン用!AT$3:AT$12,"",0))</f>
        <v/>
      </c>
      <c r="AQ302" s="56" t="str">
        <f>IF($AN302="学内非常勤講師",_xlfn.XLOOKUP($N302,プルダウン用!$AW$3:$AW$7,プルダウン用!AZ$3:AZ$7,"",0),_xlfn.XLOOKUP($AN302,プルダウン用!$AQ$3:$AQ$12,プルダウン用!AU$3:AU$12,"",0))</f>
        <v/>
      </c>
      <c r="AR302" s="79"/>
    </row>
    <row r="303" spans="2:44" ht="23.25" customHeight="1" x14ac:dyDescent="0.15">
      <c r="B303" s="54" t="str">
        <f t="shared" si="4"/>
        <v/>
      </c>
      <c r="C303" s="64"/>
      <c r="D303" s="64"/>
      <c r="E303" s="52"/>
      <c r="F303" s="52"/>
      <c r="G303" s="52"/>
      <c r="H303" s="53"/>
      <c r="I303" s="51"/>
      <c r="J303" s="7"/>
      <c r="K303" s="7"/>
      <c r="L303" s="52"/>
      <c r="M303" s="52"/>
      <c r="N303" s="49"/>
      <c r="O303" s="7"/>
      <c r="P303" s="50"/>
      <c r="Q303" s="51"/>
      <c r="R303" s="51"/>
      <c r="S303" s="48"/>
      <c r="T303" s="48"/>
      <c r="U303" s="48"/>
      <c r="V303" s="48"/>
      <c r="W303" s="48"/>
      <c r="X303" s="48"/>
      <c r="Y303" s="54" t="s">
        <v>92</v>
      </c>
      <c r="Z303" s="55" t="str">
        <f>IF(AND($M303="雇用", OR($R303="集中", $R303="期間内"),$N303&lt;&gt;"その他"),"担当開始日要追記",_xlfn.XLOOKUP($P303,プルダウン用!$S$3:$S$12,プルダウン用!T$3:T$12,"",0))</f>
        <v/>
      </c>
      <c r="AA303" s="55" t="str">
        <f>IF(AND($M303="雇用", OR($R303="集中", $R303="期間内"),$N303&lt;&gt;"その他"),"担当終了日要追記",_xlfn.XLOOKUP($P303,プルダウン用!$S$3:$S$12,プルダウン用!U$3:U$12,"",0))</f>
        <v/>
      </c>
      <c r="AB303" s="49"/>
      <c r="AC303" s="49"/>
      <c r="AD303" s="7"/>
      <c r="AE303" s="7"/>
      <c r="AF303" s="49"/>
      <c r="AG303" s="49"/>
      <c r="AH303" s="56" t="str">
        <f>_xlfn.XLOOKUP($AG303,プルダウン用!$AC$3:$AC$10,プルダウン用!AD$3:AD$10,"",0)</f>
        <v/>
      </c>
      <c r="AI303" s="56" t="str">
        <f>_xlfn.XLOOKUP($AG303,プルダウン用!$AC$3:$AC$10,プルダウン用!AE$3:AE$10,"",0)</f>
        <v/>
      </c>
      <c r="AJ303" s="57" t="str">
        <f>_xlfn.XLOOKUP($AG303,プルダウン用!$AC$3:$AC$10,プルダウン用!AF$3:AF$10,"",0)</f>
        <v/>
      </c>
      <c r="AK303" s="63"/>
      <c r="AL303" s="53"/>
      <c r="AM303" s="49"/>
      <c r="AN303" s="69" t="str">
        <f>IF($AM303="謝金経費に同じ",_xlfn.XLOOKUP(AG303,プルダウン用!$AQ$3:$AQ$12,プルダウン用!$AR$3:$AR$12,"",0),_xlfn.XLOOKUP($AM303,プルダウン用!$AH$3:$AH$5,プルダウン用!$AI$3:$AI$5,""))</f>
        <v/>
      </c>
      <c r="AO303" s="56" t="str">
        <f>IF($AN303="学内非常勤講師",_xlfn.XLOOKUP($N303,プルダウン用!$AW$3:$AW$7,プルダウン用!AX$3:AX$7,"",0),_xlfn.XLOOKUP($AN303,プルダウン用!$AQ$3:$AQ$12,プルダウン用!AS$3:AS$12,"",0))</f>
        <v/>
      </c>
      <c r="AP303" s="56" t="str">
        <f>IF($AN303="学内非常勤講師",_xlfn.XLOOKUP($N303,プルダウン用!$AW$3:$AW$7,プルダウン用!AY$3:AY$7,"",0),_xlfn.XLOOKUP($AN303,プルダウン用!$AQ$3:$AQ$12,プルダウン用!AT$3:AT$12,"",0))</f>
        <v/>
      </c>
      <c r="AQ303" s="56" t="str">
        <f>IF($AN303="学内非常勤講師",_xlfn.XLOOKUP($N303,プルダウン用!$AW$3:$AW$7,プルダウン用!AZ$3:AZ$7,"",0),_xlfn.XLOOKUP($AN303,プルダウン用!$AQ$3:$AQ$12,プルダウン用!AU$3:AU$12,"",0))</f>
        <v/>
      </c>
      <c r="AR303" s="79"/>
    </row>
    <row r="304" spans="2:44" ht="23.25" customHeight="1" x14ac:dyDescent="0.15">
      <c r="B304" s="54" t="str">
        <f t="shared" si="4"/>
        <v/>
      </c>
      <c r="C304" s="64"/>
      <c r="D304" s="64"/>
      <c r="E304" s="52"/>
      <c r="F304" s="52"/>
      <c r="G304" s="52"/>
      <c r="H304" s="53"/>
      <c r="I304" s="51"/>
      <c r="J304" s="7"/>
      <c r="K304" s="7"/>
      <c r="L304" s="52"/>
      <c r="M304" s="52"/>
      <c r="N304" s="49"/>
      <c r="O304" s="7"/>
      <c r="P304" s="50"/>
      <c r="Q304" s="51"/>
      <c r="R304" s="51"/>
      <c r="S304" s="48"/>
      <c r="T304" s="48"/>
      <c r="U304" s="48"/>
      <c r="V304" s="48"/>
      <c r="W304" s="48"/>
      <c r="X304" s="48"/>
      <c r="Y304" s="54" t="s">
        <v>92</v>
      </c>
      <c r="Z304" s="55" t="str">
        <f>IF(AND($M304="雇用", OR($R304="集中", $R304="期間内"),$N304&lt;&gt;"その他"),"担当開始日要追記",_xlfn.XLOOKUP($P304,プルダウン用!$S$3:$S$12,プルダウン用!T$3:T$12,"",0))</f>
        <v/>
      </c>
      <c r="AA304" s="55" t="str">
        <f>IF(AND($M304="雇用", OR($R304="集中", $R304="期間内"),$N304&lt;&gt;"その他"),"担当終了日要追記",_xlfn.XLOOKUP($P304,プルダウン用!$S$3:$S$12,プルダウン用!U$3:U$12,"",0))</f>
        <v/>
      </c>
      <c r="AB304" s="49"/>
      <c r="AC304" s="49"/>
      <c r="AD304" s="7"/>
      <c r="AE304" s="7"/>
      <c r="AF304" s="49"/>
      <c r="AG304" s="49"/>
      <c r="AH304" s="56" t="str">
        <f>_xlfn.XLOOKUP($AG304,プルダウン用!$AC$3:$AC$10,プルダウン用!AD$3:AD$10,"",0)</f>
        <v/>
      </c>
      <c r="AI304" s="56" t="str">
        <f>_xlfn.XLOOKUP($AG304,プルダウン用!$AC$3:$AC$10,プルダウン用!AE$3:AE$10,"",0)</f>
        <v/>
      </c>
      <c r="AJ304" s="57" t="str">
        <f>_xlfn.XLOOKUP($AG304,プルダウン用!$AC$3:$AC$10,プルダウン用!AF$3:AF$10,"",0)</f>
        <v/>
      </c>
      <c r="AK304" s="63"/>
      <c r="AL304" s="53"/>
      <c r="AM304" s="49"/>
      <c r="AN304" s="69" t="str">
        <f>IF($AM304="謝金経費に同じ",_xlfn.XLOOKUP(AG304,プルダウン用!$AQ$3:$AQ$12,プルダウン用!$AR$3:$AR$12,"",0),_xlfn.XLOOKUP($AM304,プルダウン用!$AH$3:$AH$5,プルダウン用!$AI$3:$AI$5,""))</f>
        <v/>
      </c>
      <c r="AO304" s="56" t="str">
        <f>IF($AN304="学内非常勤講師",_xlfn.XLOOKUP($N304,プルダウン用!$AW$3:$AW$7,プルダウン用!AX$3:AX$7,"",0),_xlfn.XLOOKUP($AN304,プルダウン用!$AQ$3:$AQ$12,プルダウン用!AS$3:AS$12,"",0))</f>
        <v/>
      </c>
      <c r="AP304" s="56" t="str">
        <f>IF($AN304="学内非常勤講師",_xlfn.XLOOKUP($N304,プルダウン用!$AW$3:$AW$7,プルダウン用!AY$3:AY$7,"",0),_xlfn.XLOOKUP($AN304,プルダウン用!$AQ$3:$AQ$12,プルダウン用!AT$3:AT$12,"",0))</f>
        <v/>
      </c>
      <c r="AQ304" s="56" t="str">
        <f>IF($AN304="学内非常勤講師",_xlfn.XLOOKUP($N304,プルダウン用!$AW$3:$AW$7,プルダウン用!AZ$3:AZ$7,"",0),_xlfn.XLOOKUP($AN304,プルダウン用!$AQ$3:$AQ$12,プルダウン用!AU$3:AU$12,"",0))</f>
        <v/>
      </c>
      <c r="AR304" s="79"/>
    </row>
    <row r="305" spans="2:44" ht="23.25" customHeight="1" x14ac:dyDescent="0.15">
      <c r="B305" s="54" t="str">
        <f t="shared" si="4"/>
        <v/>
      </c>
      <c r="C305" s="64"/>
      <c r="D305" s="64"/>
      <c r="E305" s="52"/>
      <c r="F305" s="52"/>
      <c r="G305" s="52"/>
      <c r="H305" s="53"/>
      <c r="I305" s="51"/>
      <c r="J305" s="7"/>
      <c r="K305" s="7"/>
      <c r="L305" s="52"/>
      <c r="M305" s="52"/>
      <c r="N305" s="49"/>
      <c r="O305" s="7"/>
      <c r="P305" s="50"/>
      <c r="Q305" s="51"/>
      <c r="R305" s="51"/>
      <c r="S305" s="48"/>
      <c r="T305" s="48"/>
      <c r="U305" s="48"/>
      <c r="V305" s="48"/>
      <c r="W305" s="48"/>
      <c r="X305" s="48"/>
      <c r="Y305" s="54" t="s">
        <v>92</v>
      </c>
      <c r="Z305" s="55" t="str">
        <f>IF(AND($M305="雇用", OR($R305="集中", $R305="期間内"),$N305&lt;&gt;"その他"),"担当開始日要追記",_xlfn.XLOOKUP($P305,プルダウン用!$S$3:$S$12,プルダウン用!T$3:T$12,"",0))</f>
        <v/>
      </c>
      <c r="AA305" s="55" t="str">
        <f>IF(AND($M305="雇用", OR($R305="集中", $R305="期間内"),$N305&lt;&gt;"その他"),"担当終了日要追記",_xlfn.XLOOKUP($P305,プルダウン用!$S$3:$S$12,プルダウン用!U$3:U$12,"",0))</f>
        <v/>
      </c>
      <c r="AB305" s="49"/>
      <c r="AC305" s="49"/>
      <c r="AD305" s="7"/>
      <c r="AE305" s="7"/>
      <c r="AF305" s="49"/>
      <c r="AG305" s="49"/>
      <c r="AH305" s="56" t="str">
        <f>_xlfn.XLOOKUP($AG305,プルダウン用!$AC$3:$AC$10,プルダウン用!AD$3:AD$10,"",0)</f>
        <v/>
      </c>
      <c r="AI305" s="56" t="str">
        <f>_xlfn.XLOOKUP($AG305,プルダウン用!$AC$3:$AC$10,プルダウン用!AE$3:AE$10,"",0)</f>
        <v/>
      </c>
      <c r="AJ305" s="57" t="str">
        <f>_xlfn.XLOOKUP($AG305,プルダウン用!$AC$3:$AC$10,プルダウン用!AF$3:AF$10,"",0)</f>
        <v/>
      </c>
      <c r="AK305" s="63"/>
      <c r="AL305" s="53"/>
      <c r="AM305" s="49"/>
      <c r="AN305" s="69" t="str">
        <f>IF($AM305="謝金経費に同じ",_xlfn.XLOOKUP(AG305,プルダウン用!$AQ$3:$AQ$12,プルダウン用!$AR$3:$AR$12,"",0),_xlfn.XLOOKUP($AM305,プルダウン用!$AH$3:$AH$5,プルダウン用!$AI$3:$AI$5,""))</f>
        <v/>
      </c>
      <c r="AO305" s="56" t="str">
        <f>IF($AN305="学内非常勤講師",_xlfn.XLOOKUP($N305,プルダウン用!$AW$3:$AW$7,プルダウン用!AX$3:AX$7,"",0),_xlfn.XLOOKUP($AN305,プルダウン用!$AQ$3:$AQ$12,プルダウン用!AS$3:AS$12,"",0))</f>
        <v/>
      </c>
      <c r="AP305" s="56" t="str">
        <f>IF($AN305="学内非常勤講師",_xlfn.XLOOKUP($N305,プルダウン用!$AW$3:$AW$7,プルダウン用!AY$3:AY$7,"",0),_xlfn.XLOOKUP($AN305,プルダウン用!$AQ$3:$AQ$12,プルダウン用!AT$3:AT$12,"",0))</f>
        <v/>
      </c>
      <c r="AQ305" s="56" t="str">
        <f>IF($AN305="学内非常勤講師",_xlfn.XLOOKUP($N305,プルダウン用!$AW$3:$AW$7,プルダウン用!AZ$3:AZ$7,"",0),_xlfn.XLOOKUP($AN305,プルダウン用!$AQ$3:$AQ$12,プルダウン用!AU$3:AU$12,"",0))</f>
        <v/>
      </c>
      <c r="AR305" s="79"/>
    </row>
    <row r="306" spans="2:44" ht="23.25" customHeight="1" x14ac:dyDescent="0.15">
      <c r="B306" s="54" t="str">
        <f t="shared" si="4"/>
        <v/>
      </c>
      <c r="C306" s="64"/>
      <c r="D306" s="64"/>
      <c r="E306" s="52"/>
      <c r="F306" s="52"/>
      <c r="G306" s="52"/>
      <c r="H306" s="53"/>
      <c r="I306" s="51"/>
      <c r="J306" s="7"/>
      <c r="K306" s="7"/>
      <c r="L306" s="52"/>
      <c r="M306" s="52"/>
      <c r="N306" s="49"/>
      <c r="O306" s="7"/>
      <c r="P306" s="50"/>
      <c r="Q306" s="51"/>
      <c r="R306" s="51"/>
      <c r="S306" s="48"/>
      <c r="T306" s="48"/>
      <c r="U306" s="48"/>
      <c r="V306" s="48"/>
      <c r="W306" s="48"/>
      <c r="X306" s="48"/>
      <c r="Y306" s="54" t="s">
        <v>92</v>
      </c>
      <c r="Z306" s="55" t="str">
        <f>IF(AND($M306="雇用", OR($R306="集中", $R306="期間内"),$N306&lt;&gt;"その他"),"担当開始日要追記",_xlfn.XLOOKUP($P306,プルダウン用!$S$3:$S$12,プルダウン用!T$3:T$12,"",0))</f>
        <v/>
      </c>
      <c r="AA306" s="55" t="str">
        <f>IF(AND($M306="雇用", OR($R306="集中", $R306="期間内"),$N306&lt;&gt;"その他"),"担当終了日要追記",_xlfn.XLOOKUP($P306,プルダウン用!$S$3:$S$12,プルダウン用!U$3:U$12,"",0))</f>
        <v/>
      </c>
      <c r="AB306" s="49"/>
      <c r="AC306" s="49"/>
      <c r="AD306" s="7"/>
      <c r="AE306" s="7"/>
      <c r="AF306" s="49"/>
      <c r="AG306" s="49"/>
      <c r="AH306" s="56" t="str">
        <f>_xlfn.XLOOKUP($AG306,プルダウン用!$AC$3:$AC$10,プルダウン用!AD$3:AD$10,"",0)</f>
        <v/>
      </c>
      <c r="AI306" s="56" t="str">
        <f>_xlfn.XLOOKUP($AG306,プルダウン用!$AC$3:$AC$10,プルダウン用!AE$3:AE$10,"",0)</f>
        <v/>
      </c>
      <c r="AJ306" s="57" t="str">
        <f>_xlfn.XLOOKUP($AG306,プルダウン用!$AC$3:$AC$10,プルダウン用!AF$3:AF$10,"",0)</f>
        <v/>
      </c>
      <c r="AK306" s="63"/>
      <c r="AL306" s="53"/>
      <c r="AM306" s="49"/>
      <c r="AN306" s="69" t="str">
        <f>IF($AM306="謝金経費に同じ",_xlfn.XLOOKUP(AG306,プルダウン用!$AQ$3:$AQ$12,プルダウン用!$AR$3:$AR$12,"",0),_xlfn.XLOOKUP($AM306,プルダウン用!$AH$3:$AH$5,プルダウン用!$AI$3:$AI$5,""))</f>
        <v/>
      </c>
      <c r="AO306" s="56" t="str">
        <f>IF($AN306="学内非常勤講師",_xlfn.XLOOKUP($N306,プルダウン用!$AW$3:$AW$7,プルダウン用!AX$3:AX$7,"",0),_xlfn.XLOOKUP($AN306,プルダウン用!$AQ$3:$AQ$12,プルダウン用!AS$3:AS$12,"",0))</f>
        <v/>
      </c>
      <c r="AP306" s="56" t="str">
        <f>IF($AN306="学内非常勤講師",_xlfn.XLOOKUP($N306,プルダウン用!$AW$3:$AW$7,プルダウン用!AY$3:AY$7,"",0),_xlfn.XLOOKUP($AN306,プルダウン用!$AQ$3:$AQ$12,プルダウン用!AT$3:AT$12,"",0))</f>
        <v/>
      </c>
      <c r="AQ306" s="56" t="str">
        <f>IF($AN306="学内非常勤講師",_xlfn.XLOOKUP($N306,プルダウン用!$AW$3:$AW$7,プルダウン用!AZ$3:AZ$7,"",0),_xlfn.XLOOKUP($AN306,プルダウン用!$AQ$3:$AQ$12,プルダウン用!AU$3:AU$12,"",0))</f>
        <v/>
      </c>
      <c r="AR306" s="79"/>
    </row>
    <row r="307" spans="2:44" ht="23.25" customHeight="1" x14ac:dyDescent="0.15">
      <c r="B307" s="54" t="str">
        <f t="shared" si="4"/>
        <v/>
      </c>
      <c r="C307" s="64"/>
      <c r="D307" s="64"/>
      <c r="E307" s="52"/>
      <c r="F307" s="52"/>
      <c r="G307" s="52"/>
      <c r="H307" s="53"/>
      <c r="I307" s="51"/>
      <c r="J307" s="7"/>
      <c r="K307" s="7"/>
      <c r="L307" s="52"/>
      <c r="M307" s="52"/>
      <c r="N307" s="49"/>
      <c r="O307" s="7"/>
      <c r="P307" s="50"/>
      <c r="Q307" s="51"/>
      <c r="R307" s="51"/>
      <c r="S307" s="48"/>
      <c r="T307" s="48"/>
      <c r="U307" s="48"/>
      <c r="V307" s="48"/>
      <c r="W307" s="48"/>
      <c r="X307" s="48"/>
      <c r="Y307" s="54" t="s">
        <v>92</v>
      </c>
      <c r="Z307" s="55" t="str">
        <f>IF(AND($M307="雇用", OR($R307="集中", $R307="期間内"),$N307&lt;&gt;"その他"),"担当開始日要追記",_xlfn.XLOOKUP($P307,プルダウン用!$S$3:$S$12,プルダウン用!T$3:T$12,"",0))</f>
        <v/>
      </c>
      <c r="AA307" s="55" t="str">
        <f>IF(AND($M307="雇用", OR($R307="集中", $R307="期間内"),$N307&lt;&gt;"その他"),"担当終了日要追記",_xlfn.XLOOKUP($P307,プルダウン用!$S$3:$S$12,プルダウン用!U$3:U$12,"",0))</f>
        <v/>
      </c>
      <c r="AB307" s="49"/>
      <c r="AC307" s="49"/>
      <c r="AD307" s="7"/>
      <c r="AE307" s="7"/>
      <c r="AF307" s="49"/>
      <c r="AG307" s="49"/>
      <c r="AH307" s="56" t="str">
        <f>_xlfn.XLOOKUP($AG307,プルダウン用!$AC$3:$AC$10,プルダウン用!AD$3:AD$10,"",0)</f>
        <v/>
      </c>
      <c r="AI307" s="56" t="str">
        <f>_xlfn.XLOOKUP($AG307,プルダウン用!$AC$3:$AC$10,プルダウン用!AE$3:AE$10,"",0)</f>
        <v/>
      </c>
      <c r="AJ307" s="57" t="str">
        <f>_xlfn.XLOOKUP($AG307,プルダウン用!$AC$3:$AC$10,プルダウン用!AF$3:AF$10,"",0)</f>
        <v/>
      </c>
      <c r="AK307" s="63"/>
      <c r="AL307" s="53"/>
      <c r="AM307" s="49"/>
      <c r="AN307" s="69" t="str">
        <f>IF($AM307="謝金経費に同じ",_xlfn.XLOOKUP(AG307,プルダウン用!$AQ$3:$AQ$12,プルダウン用!$AR$3:$AR$12,"",0),_xlfn.XLOOKUP($AM307,プルダウン用!$AH$3:$AH$5,プルダウン用!$AI$3:$AI$5,""))</f>
        <v/>
      </c>
      <c r="AO307" s="56" t="str">
        <f>IF($AN307="学内非常勤講師",_xlfn.XLOOKUP($N307,プルダウン用!$AW$3:$AW$7,プルダウン用!AX$3:AX$7,"",0),_xlfn.XLOOKUP($AN307,プルダウン用!$AQ$3:$AQ$12,プルダウン用!AS$3:AS$12,"",0))</f>
        <v/>
      </c>
      <c r="AP307" s="56" t="str">
        <f>IF($AN307="学内非常勤講師",_xlfn.XLOOKUP($N307,プルダウン用!$AW$3:$AW$7,プルダウン用!AY$3:AY$7,"",0),_xlfn.XLOOKUP($AN307,プルダウン用!$AQ$3:$AQ$12,プルダウン用!AT$3:AT$12,"",0))</f>
        <v/>
      </c>
      <c r="AQ307" s="56" t="str">
        <f>IF($AN307="学内非常勤講師",_xlfn.XLOOKUP($N307,プルダウン用!$AW$3:$AW$7,プルダウン用!AZ$3:AZ$7,"",0),_xlfn.XLOOKUP($AN307,プルダウン用!$AQ$3:$AQ$12,プルダウン用!AU$3:AU$12,"",0))</f>
        <v/>
      </c>
      <c r="AR307" s="79"/>
    </row>
    <row r="308" spans="2:44" ht="23.25" customHeight="1" x14ac:dyDescent="0.15">
      <c r="B308" s="54" t="str">
        <f t="shared" si="4"/>
        <v/>
      </c>
      <c r="C308" s="64"/>
      <c r="D308" s="64"/>
      <c r="E308" s="52"/>
      <c r="F308" s="52"/>
      <c r="G308" s="52"/>
      <c r="H308" s="53"/>
      <c r="I308" s="51"/>
      <c r="J308" s="7"/>
      <c r="K308" s="7"/>
      <c r="L308" s="52"/>
      <c r="M308" s="52"/>
      <c r="N308" s="49"/>
      <c r="O308" s="7"/>
      <c r="P308" s="50"/>
      <c r="Q308" s="51"/>
      <c r="R308" s="51"/>
      <c r="S308" s="48"/>
      <c r="T308" s="48"/>
      <c r="U308" s="48"/>
      <c r="V308" s="48"/>
      <c r="W308" s="48"/>
      <c r="X308" s="48"/>
      <c r="Y308" s="54" t="s">
        <v>92</v>
      </c>
      <c r="Z308" s="55" t="str">
        <f>IF(AND($M308="雇用", OR($R308="集中", $R308="期間内"),$N308&lt;&gt;"その他"),"担当開始日要追記",_xlfn.XLOOKUP($P308,プルダウン用!$S$3:$S$12,プルダウン用!T$3:T$12,"",0))</f>
        <v/>
      </c>
      <c r="AA308" s="55" t="str">
        <f>IF(AND($M308="雇用", OR($R308="集中", $R308="期間内"),$N308&lt;&gt;"その他"),"担当終了日要追記",_xlfn.XLOOKUP($P308,プルダウン用!$S$3:$S$12,プルダウン用!U$3:U$12,"",0))</f>
        <v/>
      </c>
      <c r="AB308" s="49"/>
      <c r="AC308" s="49"/>
      <c r="AD308" s="7"/>
      <c r="AE308" s="7"/>
      <c r="AF308" s="49"/>
      <c r="AG308" s="49"/>
      <c r="AH308" s="56" t="str">
        <f>_xlfn.XLOOKUP($AG308,プルダウン用!$AC$3:$AC$10,プルダウン用!AD$3:AD$10,"",0)</f>
        <v/>
      </c>
      <c r="AI308" s="56" t="str">
        <f>_xlfn.XLOOKUP($AG308,プルダウン用!$AC$3:$AC$10,プルダウン用!AE$3:AE$10,"",0)</f>
        <v/>
      </c>
      <c r="AJ308" s="57" t="str">
        <f>_xlfn.XLOOKUP($AG308,プルダウン用!$AC$3:$AC$10,プルダウン用!AF$3:AF$10,"",0)</f>
        <v/>
      </c>
      <c r="AK308" s="63"/>
      <c r="AL308" s="53"/>
      <c r="AM308" s="49"/>
      <c r="AN308" s="69" t="str">
        <f>IF($AM308="謝金経費に同じ",_xlfn.XLOOKUP(AG308,プルダウン用!$AQ$3:$AQ$12,プルダウン用!$AR$3:$AR$12,"",0),_xlfn.XLOOKUP($AM308,プルダウン用!$AH$3:$AH$5,プルダウン用!$AI$3:$AI$5,""))</f>
        <v/>
      </c>
      <c r="AO308" s="56" t="str">
        <f>IF($AN308="学内非常勤講師",_xlfn.XLOOKUP($N308,プルダウン用!$AW$3:$AW$7,プルダウン用!AX$3:AX$7,"",0),_xlfn.XLOOKUP($AN308,プルダウン用!$AQ$3:$AQ$12,プルダウン用!AS$3:AS$12,"",0))</f>
        <v/>
      </c>
      <c r="AP308" s="56" t="str">
        <f>IF($AN308="学内非常勤講師",_xlfn.XLOOKUP($N308,プルダウン用!$AW$3:$AW$7,プルダウン用!AY$3:AY$7,"",0),_xlfn.XLOOKUP($AN308,プルダウン用!$AQ$3:$AQ$12,プルダウン用!AT$3:AT$12,"",0))</f>
        <v/>
      </c>
      <c r="AQ308" s="56" t="str">
        <f>IF($AN308="学内非常勤講師",_xlfn.XLOOKUP($N308,プルダウン用!$AW$3:$AW$7,プルダウン用!AZ$3:AZ$7,"",0),_xlfn.XLOOKUP($AN308,プルダウン用!$AQ$3:$AQ$12,プルダウン用!AU$3:AU$12,"",0))</f>
        <v/>
      </c>
      <c r="AR308" s="79"/>
    </row>
    <row r="309" spans="2:44" ht="23.25" customHeight="1" x14ac:dyDescent="0.15">
      <c r="B309" s="54" t="str">
        <f t="shared" si="4"/>
        <v/>
      </c>
      <c r="C309" s="64"/>
      <c r="D309" s="64"/>
      <c r="E309" s="52"/>
      <c r="F309" s="52"/>
      <c r="G309" s="52"/>
      <c r="H309" s="53"/>
      <c r="I309" s="51"/>
      <c r="J309" s="7"/>
      <c r="K309" s="7"/>
      <c r="L309" s="52"/>
      <c r="M309" s="52"/>
      <c r="N309" s="49"/>
      <c r="O309" s="7"/>
      <c r="P309" s="50"/>
      <c r="Q309" s="51"/>
      <c r="R309" s="51"/>
      <c r="S309" s="48"/>
      <c r="T309" s="48"/>
      <c r="U309" s="48"/>
      <c r="V309" s="48"/>
      <c r="W309" s="48"/>
      <c r="X309" s="48"/>
      <c r="Y309" s="54" t="s">
        <v>92</v>
      </c>
      <c r="Z309" s="55" t="str">
        <f>IF(AND($M309="雇用", OR($R309="集中", $R309="期間内"),$N309&lt;&gt;"その他"),"担当開始日要追記",_xlfn.XLOOKUP($P309,プルダウン用!$S$3:$S$12,プルダウン用!T$3:T$12,"",0))</f>
        <v/>
      </c>
      <c r="AA309" s="55" t="str">
        <f>IF(AND($M309="雇用", OR($R309="集中", $R309="期間内"),$N309&lt;&gt;"その他"),"担当終了日要追記",_xlfn.XLOOKUP($P309,プルダウン用!$S$3:$S$12,プルダウン用!U$3:U$12,"",0))</f>
        <v/>
      </c>
      <c r="AB309" s="49"/>
      <c r="AC309" s="49"/>
      <c r="AD309" s="7"/>
      <c r="AE309" s="7"/>
      <c r="AF309" s="49"/>
      <c r="AG309" s="49"/>
      <c r="AH309" s="56" t="str">
        <f>_xlfn.XLOOKUP($AG309,プルダウン用!$AC$3:$AC$10,プルダウン用!AD$3:AD$10,"",0)</f>
        <v/>
      </c>
      <c r="AI309" s="56" t="str">
        <f>_xlfn.XLOOKUP($AG309,プルダウン用!$AC$3:$AC$10,プルダウン用!AE$3:AE$10,"",0)</f>
        <v/>
      </c>
      <c r="AJ309" s="57" t="str">
        <f>_xlfn.XLOOKUP($AG309,プルダウン用!$AC$3:$AC$10,プルダウン用!AF$3:AF$10,"",0)</f>
        <v/>
      </c>
      <c r="AK309" s="63"/>
      <c r="AL309" s="53"/>
      <c r="AM309" s="49"/>
      <c r="AN309" s="69" t="str">
        <f>IF($AM309="謝金経費に同じ",_xlfn.XLOOKUP(AG309,プルダウン用!$AQ$3:$AQ$12,プルダウン用!$AR$3:$AR$12,"",0),_xlfn.XLOOKUP($AM309,プルダウン用!$AH$3:$AH$5,プルダウン用!$AI$3:$AI$5,""))</f>
        <v/>
      </c>
      <c r="AO309" s="56" t="str">
        <f>IF($AN309="学内非常勤講師",_xlfn.XLOOKUP($N309,プルダウン用!$AW$3:$AW$7,プルダウン用!AX$3:AX$7,"",0),_xlfn.XLOOKUP($AN309,プルダウン用!$AQ$3:$AQ$12,プルダウン用!AS$3:AS$12,"",0))</f>
        <v/>
      </c>
      <c r="AP309" s="56" t="str">
        <f>IF($AN309="学内非常勤講師",_xlfn.XLOOKUP($N309,プルダウン用!$AW$3:$AW$7,プルダウン用!AY$3:AY$7,"",0),_xlfn.XLOOKUP($AN309,プルダウン用!$AQ$3:$AQ$12,プルダウン用!AT$3:AT$12,"",0))</f>
        <v/>
      </c>
      <c r="AQ309" s="56" t="str">
        <f>IF($AN309="学内非常勤講師",_xlfn.XLOOKUP($N309,プルダウン用!$AW$3:$AW$7,プルダウン用!AZ$3:AZ$7,"",0),_xlfn.XLOOKUP($AN309,プルダウン用!$AQ$3:$AQ$12,プルダウン用!AU$3:AU$12,"",0))</f>
        <v/>
      </c>
      <c r="AR309" s="79"/>
    </row>
    <row r="310" spans="2:44" ht="23.25" customHeight="1" x14ac:dyDescent="0.15">
      <c r="B310" s="54" t="str">
        <f t="shared" si="4"/>
        <v/>
      </c>
      <c r="C310" s="64"/>
      <c r="D310" s="64"/>
      <c r="E310" s="52"/>
      <c r="F310" s="52"/>
      <c r="G310" s="52"/>
      <c r="H310" s="53"/>
      <c r="I310" s="51"/>
      <c r="J310" s="7"/>
      <c r="K310" s="7"/>
      <c r="L310" s="52"/>
      <c r="M310" s="52"/>
      <c r="N310" s="49"/>
      <c r="O310" s="7"/>
      <c r="P310" s="50"/>
      <c r="Q310" s="51"/>
      <c r="R310" s="51"/>
      <c r="S310" s="48"/>
      <c r="T310" s="48"/>
      <c r="U310" s="48"/>
      <c r="V310" s="48"/>
      <c r="W310" s="48"/>
      <c r="X310" s="48"/>
      <c r="Y310" s="54" t="s">
        <v>92</v>
      </c>
      <c r="Z310" s="55" t="str">
        <f>IF(AND($M310="雇用", OR($R310="集中", $R310="期間内"),$N310&lt;&gt;"その他"),"担当開始日要追記",_xlfn.XLOOKUP($P310,プルダウン用!$S$3:$S$12,プルダウン用!T$3:T$12,"",0))</f>
        <v/>
      </c>
      <c r="AA310" s="55" t="str">
        <f>IF(AND($M310="雇用", OR($R310="集中", $R310="期間内"),$N310&lt;&gt;"その他"),"担当終了日要追記",_xlfn.XLOOKUP($P310,プルダウン用!$S$3:$S$12,プルダウン用!U$3:U$12,"",0))</f>
        <v/>
      </c>
      <c r="AB310" s="49"/>
      <c r="AC310" s="49"/>
      <c r="AD310" s="7"/>
      <c r="AE310" s="7"/>
      <c r="AF310" s="49"/>
      <c r="AG310" s="49"/>
      <c r="AH310" s="56" t="str">
        <f>_xlfn.XLOOKUP($AG310,プルダウン用!$AC$3:$AC$10,プルダウン用!AD$3:AD$10,"",0)</f>
        <v/>
      </c>
      <c r="AI310" s="56" t="str">
        <f>_xlfn.XLOOKUP($AG310,プルダウン用!$AC$3:$AC$10,プルダウン用!AE$3:AE$10,"",0)</f>
        <v/>
      </c>
      <c r="AJ310" s="57" t="str">
        <f>_xlfn.XLOOKUP($AG310,プルダウン用!$AC$3:$AC$10,プルダウン用!AF$3:AF$10,"",0)</f>
        <v/>
      </c>
      <c r="AK310" s="63"/>
      <c r="AL310" s="53"/>
      <c r="AM310" s="49"/>
      <c r="AN310" s="69" t="str">
        <f>IF($AM310="謝金経費に同じ",_xlfn.XLOOKUP(AG310,プルダウン用!$AQ$3:$AQ$12,プルダウン用!$AR$3:$AR$12,"",0),_xlfn.XLOOKUP($AM310,プルダウン用!$AH$3:$AH$5,プルダウン用!$AI$3:$AI$5,""))</f>
        <v/>
      </c>
      <c r="AO310" s="56" t="str">
        <f>IF($AN310="学内非常勤講師",_xlfn.XLOOKUP($N310,プルダウン用!$AW$3:$AW$7,プルダウン用!AX$3:AX$7,"",0),_xlfn.XLOOKUP($AN310,プルダウン用!$AQ$3:$AQ$12,プルダウン用!AS$3:AS$12,"",0))</f>
        <v/>
      </c>
      <c r="AP310" s="56" t="str">
        <f>IF($AN310="学内非常勤講師",_xlfn.XLOOKUP($N310,プルダウン用!$AW$3:$AW$7,プルダウン用!AY$3:AY$7,"",0),_xlfn.XLOOKUP($AN310,プルダウン用!$AQ$3:$AQ$12,プルダウン用!AT$3:AT$12,"",0))</f>
        <v/>
      </c>
      <c r="AQ310" s="56" t="str">
        <f>IF($AN310="学内非常勤講師",_xlfn.XLOOKUP($N310,プルダウン用!$AW$3:$AW$7,プルダウン用!AZ$3:AZ$7,"",0),_xlfn.XLOOKUP($AN310,プルダウン用!$AQ$3:$AQ$12,プルダウン用!AU$3:AU$12,"",0))</f>
        <v/>
      </c>
      <c r="AR310" s="79"/>
    </row>
    <row r="311" spans="2:44" ht="23.25" customHeight="1" x14ac:dyDescent="0.15">
      <c r="B311" s="54" t="str">
        <f t="shared" si="4"/>
        <v/>
      </c>
      <c r="C311" s="64"/>
      <c r="D311" s="64"/>
      <c r="E311" s="52"/>
      <c r="F311" s="52"/>
      <c r="G311" s="52"/>
      <c r="H311" s="53"/>
      <c r="I311" s="51"/>
      <c r="J311" s="7"/>
      <c r="K311" s="7"/>
      <c r="L311" s="52"/>
      <c r="M311" s="52"/>
      <c r="N311" s="49"/>
      <c r="O311" s="7"/>
      <c r="P311" s="50"/>
      <c r="Q311" s="51"/>
      <c r="R311" s="51"/>
      <c r="S311" s="48"/>
      <c r="T311" s="48"/>
      <c r="U311" s="48"/>
      <c r="V311" s="48"/>
      <c r="W311" s="48"/>
      <c r="X311" s="48"/>
      <c r="Y311" s="54" t="s">
        <v>92</v>
      </c>
      <c r="Z311" s="55" t="str">
        <f>IF(AND($M311="雇用", OR($R311="集中", $R311="期間内"),$N311&lt;&gt;"その他"),"担当開始日要追記",_xlfn.XLOOKUP($P311,プルダウン用!$S$3:$S$12,プルダウン用!T$3:T$12,"",0))</f>
        <v/>
      </c>
      <c r="AA311" s="55" t="str">
        <f>IF(AND($M311="雇用", OR($R311="集中", $R311="期間内"),$N311&lt;&gt;"その他"),"担当終了日要追記",_xlfn.XLOOKUP($P311,プルダウン用!$S$3:$S$12,プルダウン用!U$3:U$12,"",0))</f>
        <v/>
      </c>
      <c r="AB311" s="49"/>
      <c r="AC311" s="49"/>
      <c r="AD311" s="7"/>
      <c r="AE311" s="7"/>
      <c r="AF311" s="49"/>
      <c r="AG311" s="49"/>
      <c r="AH311" s="56" t="str">
        <f>_xlfn.XLOOKUP($AG311,プルダウン用!$AC$3:$AC$10,プルダウン用!AD$3:AD$10,"",0)</f>
        <v/>
      </c>
      <c r="AI311" s="56" t="str">
        <f>_xlfn.XLOOKUP($AG311,プルダウン用!$AC$3:$AC$10,プルダウン用!AE$3:AE$10,"",0)</f>
        <v/>
      </c>
      <c r="AJ311" s="57" t="str">
        <f>_xlfn.XLOOKUP($AG311,プルダウン用!$AC$3:$AC$10,プルダウン用!AF$3:AF$10,"",0)</f>
        <v/>
      </c>
      <c r="AK311" s="63"/>
      <c r="AL311" s="53"/>
      <c r="AM311" s="49"/>
      <c r="AN311" s="69" t="str">
        <f>IF($AM311="謝金経費に同じ",_xlfn.XLOOKUP(AG311,プルダウン用!$AQ$3:$AQ$12,プルダウン用!$AR$3:$AR$12,"",0),_xlfn.XLOOKUP($AM311,プルダウン用!$AH$3:$AH$5,プルダウン用!$AI$3:$AI$5,""))</f>
        <v/>
      </c>
      <c r="AO311" s="56" t="str">
        <f>IF($AN311="学内非常勤講師",_xlfn.XLOOKUP($N311,プルダウン用!$AW$3:$AW$7,プルダウン用!AX$3:AX$7,"",0),_xlfn.XLOOKUP($AN311,プルダウン用!$AQ$3:$AQ$12,プルダウン用!AS$3:AS$12,"",0))</f>
        <v/>
      </c>
      <c r="AP311" s="56" t="str">
        <f>IF($AN311="学内非常勤講師",_xlfn.XLOOKUP($N311,プルダウン用!$AW$3:$AW$7,プルダウン用!AY$3:AY$7,"",0),_xlfn.XLOOKUP($AN311,プルダウン用!$AQ$3:$AQ$12,プルダウン用!AT$3:AT$12,"",0))</f>
        <v/>
      </c>
      <c r="AQ311" s="56" t="str">
        <f>IF($AN311="学内非常勤講師",_xlfn.XLOOKUP($N311,プルダウン用!$AW$3:$AW$7,プルダウン用!AZ$3:AZ$7,"",0),_xlfn.XLOOKUP($AN311,プルダウン用!$AQ$3:$AQ$12,プルダウン用!AU$3:AU$12,"",0))</f>
        <v/>
      </c>
      <c r="AR311" s="79"/>
    </row>
    <row r="312" spans="2:44" ht="23.25" customHeight="1" x14ac:dyDescent="0.15">
      <c r="B312" s="54" t="str">
        <f t="shared" si="4"/>
        <v/>
      </c>
      <c r="C312" s="64"/>
      <c r="D312" s="64"/>
      <c r="E312" s="52"/>
      <c r="F312" s="52"/>
      <c r="G312" s="52"/>
      <c r="H312" s="53"/>
      <c r="I312" s="51"/>
      <c r="J312" s="7"/>
      <c r="K312" s="7"/>
      <c r="L312" s="52"/>
      <c r="M312" s="52"/>
      <c r="N312" s="49"/>
      <c r="O312" s="7"/>
      <c r="P312" s="50"/>
      <c r="Q312" s="51"/>
      <c r="R312" s="51"/>
      <c r="S312" s="48"/>
      <c r="T312" s="48"/>
      <c r="U312" s="48"/>
      <c r="V312" s="48"/>
      <c r="W312" s="48"/>
      <c r="X312" s="48"/>
      <c r="Y312" s="54" t="s">
        <v>92</v>
      </c>
      <c r="Z312" s="55" t="str">
        <f>IF(AND($M312="雇用", OR($R312="集中", $R312="期間内"),$N312&lt;&gt;"その他"),"担当開始日要追記",_xlfn.XLOOKUP($P312,プルダウン用!$S$3:$S$12,プルダウン用!T$3:T$12,"",0))</f>
        <v/>
      </c>
      <c r="AA312" s="55" t="str">
        <f>IF(AND($M312="雇用", OR($R312="集中", $R312="期間内"),$N312&lt;&gt;"その他"),"担当終了日要追記",_xlfn.XLOOKUP($P312,プルダウン用!$S$3:$S$12,プルダウン用!U$3:U$12,"",0))</f>
        <v/>
      </c>
      <c r="AB312" s="49"/>
      <c r="AC312" s="49"/>
      <c r="AD312" s="7"/>
      <c r="AE312" s="7"/>
      <c r="AF312" s="49"/>
      <c r="AG312" s="49"/>
      <c r="AH312" s="56" t="str">
        <f>_xlfn.XLOOKUP($AG312,プルダウン用!$AC$3:$AC$10,プルダウン用!AD$3:AD$10,"",0)</f>
        <v/>
      </c>
      <c r="AI312" s="56" t="str">
        <f>_xlfn.XLOOKUP($AG312,プルダウン用!$AC$3:$AC$10,プルダウン用!AE$3:AE$10,"",0)</f>
        <v/>
      </c>
      <c r="AJ312" s="57" t="str">
        <f>_xlfn.XLOOKUP($AG312,プルダウン用!$AC$3:$AC$10,プルダウン用!AF$3:AF$10,"",0)</f>
        <v/>
      </c>
      <c r="AK312" s="63"/>
      <c r="AL312" s="53"/>
      <c r="AM312" s="49"/>
      <c r="AN312" s="69" t="str">
        <f>IF($AM312="謝金経費に同じ",_xlfn.XLOOKUP(AG312,プルダウン用!$AQ$3:$AQ$12,プルダウン用!$AR$3:$AR$12,"",0),_xlfn.XLOOKUP($AM312,プルダウン用!$AH$3:$AH$5,プルダウン用!$AI$3:$AI$5,""))</f>
        <v/>
      </c>
      <c r="AO312" s="56" t="str">
        <f>IF($AN312="学内非常勤講師",_xlfn.XLOOKUP($N312,プルダウン用!$AW$3:$AW$7,プルダウン用!AX$3:AX$7,"",0),_xlfn.XLOOKUP($AN312,プルダウン用!$AQ$3:$AQ$12,プルダウン用!AS$3:AS$12,"",0))</f>
        <v/>
      </c>
      <c r="AP312" s="56" t="str">
        <f>IF($AN312="学内非常勤講師",_xlfn.XLOOKUP($N312,プルダウン用!$AW$3:$AW$7,プルダウン用!AY$3:AY$7,"",0),_xlfn.XLOOKUP($AN312,プルダウン用!$AQ$3:$AQ$12,プルダウン用!AT$3:AT$12,"",0))</f>
        <v/>
      </c>
      <c r="AQ312" s="56" t="str">
        <f>IF($AN312="学内非常勤講師",_xlfn.XLOOKUP($N312,プルダウン用!$AW$3:$AW$7,プルダウン用!AZ$3:AZ$7,"",0),_xlfn.XLOOKUP($AN312,プルダウン用!$AQ$3:$AQ$12,プルダウン用!AU$3:AU$12,"",0))</f>
        <v/>
      </c>
      <c r="AR312" s="79"/>
    </row>
    <row r="313" spans="2:44" ht="23.25" customHeight="1" x14ac:dyDescent="0.15">
      <c r="B313" s="54" t="str">
        <f t="shared" si="4"/>
        <v/>
      </c>
      <c r="C313" s="64"/>
      <c r="D313" s="64"/>
      <c r="E313" s="52"/>
      <c r="F313" s="52"/>
      <c r="G313" s="52"/>
      <c r="H313" s="53"/>
      <c r="I313" s="51"/>
      <c r="J313" s="7"/>
      <c r="K313" s="7"/>
      <c r="L313" s="52"/>
      <c r="M313" s="52"/>
      <c r="N313" s="49"/>
      <c r="O313" s="7"/>
      <c r="P313" s="50"/>
      <c r="Q313" s="51"/>
      <c r="R313" s="51"/>
      <c r="S313" s="48"/>
      <c r="T313" s="48"/>
      <c r="U313" s="48"/>
      <c r="V313" s="48"/>
      <c r="W313" s="48"/>
      <c r="X313" s="48"/>
      <c r="Y313" s="54" t="s">
        <v>92</v>
      </c>
      <c r="Z313" s="55" t="str">
        <f>IF(AND($M313="雇用", OR($R313="集中", $R313="期間内"),$N313&lt;&gt;"その他"),"担当開始日要追記",_xlfn.XLOOKUP($P313,プルダウン用!$S$3:$S$12,プルダウン用!T$3:T$12,"",0))</f>
        <v/>
      </c>
      <c r="AA313" s="55" t="str">
        <f>IF(AND($M313="雇用", OR($R313="集中", $R313="期間内"),$N313&lt;&gt;"その他"),"担当終了日要追記",_xlfn.XLOOKUP($P313,プルダウン用!$S$3:$S$12,プルダウン用!U$3:U$12,"",0))</f>
        <v/>
      </c>
      <c r="AB313" s="49"/>
      <c r="AC313" s="49"/>
      <c r="AD313" s="7"/>
      <c r="AE313" s="7"/>
      <c r="AF313" s="49"/>
      <c r="AG313" s="49"/>
      <c r="AH313" s="56" t="str">
        <f>_xlfn.XLOOKUP($AG313,プルダウン用!$AC$3:$AC$10,プルダウン用!AD$3:AD$10,"",0)</f>
        <v/>
      </c>
      <c r="AI313" s="56" t="str">
        <f>_xlfn.XLOOKUP($AG313,プルダウン用!$AC$3:$AC$10,プルダウン用!AE$3:AE$10,"",0)</f>
        <v/>
      </c>
      <c r="AJ313" s="57" t="str">
        <f>_xlfn.XLOOKUP($AG313,プルダウン用!$AC$3:$AC$10,プルダウン用!AF$3:AF$10,"",0)</f>
        <v/>
      </c>
      <c r="AK313" s="63"/>
      <c r="AL313" s="53"/>
      <c r="AM313" s="49"/>
      <c r="AN313" s="69" t="str">
        <f>IF($AM313="謝金経費に同じ",_xlfn.XLOOKUP(AG313,プルダウン用!$AQ$3:$AQ$12,プルダウン用!$AR$3:$AR$12,"",0),_xlfn.XLOOKUP($AM313,プルダウン用!$AH$3:$AH$5,プルダウン用!$AI$3:$AI$5,""))</f>
        <v/>
      </c>
      <c r="AO313" s="56" t="str">
        <f>IF($AN313="学内非常勤講師",_xlfn.XLOOKUP($N313,プルダウン用!$AW$3:$AW$7,プルダウン用!AX$3:AX$7,"",0),_xlfn.XLOOKUP($AN313,プルダウン用!$AQ$3:$AQ$12,プルダウン用!AS$3:AS$12,"",0))</f>
        <v/>
      </c>
      <c r="AP313" s="56" t="str">
        <f>IF($AN313="学内非常勤講師",_xlfn.XLOOKUP($N313,プルダウン用!$AW$3:$AW$7,プルダウン用!AY$3:AY$7,"",0),_xlfn.XLOOKUP($AN313,プルダウン用!$AQ$3:$AQ$12,プルダウン用!AT$3:AT$12,"",0))</f>
        <v/>
      </c>
      <c r="AQ313" s="56" t="str">
        <f>IF($AN313="学内非常勤講師",_xlfn.XLOOKUP($N313,プルダウン用!$AW$3:$AW$7,プルダウン用!AZ$3:AZ$7,"",0),_xlfn.XLOOKUP($AN313,プルダウン用!$AQ$3:$AQ$12,プルダウン用!AU$3:AU$12,"",0))</f>
        <v/>
      </c>
      <c r="AR313" s="79"/>
    </row>
    <row r="314" spans="2:44" ht="23.25" customHeight="1" x14ac:dyDescent="0.15">
      <c r="B314" s="54" t="str">
        <f t="shared" si="4"/>
        <v/>
      </c>
      <c r="C314" s="64"/>
      <c r="D314" s="64"/>
      <c r="E314" s="52"/>
      <c r="F314" s="52"/>
      <c r="G314" s="52"/>
      <c r="H314" s="53"/>
      <c r="I314" s="51"/>
      <c r="J314" s="7"/>
      <c r="K314" s="7"/>
      <c r="L314" s="52"/>
      <c r="M314" s="52"/>
      <c r="N314" s="49"/>
      <c r="O314" s="7"/>
      <c r="P314" s="50"/>
      <c r="Q314" s="51"/>
      <c r="R314" s="51"/>
      <c r="S314" s="48"/>
      <c r="T314" s="48"/>
      <c r="U314" s="48"/>
      <c r="V314" s="48"/>
      <c r="W314" s="48"/>
      <c r="X314" s="48"/>
      <c r="Y314" s="54" t="s">
        <v>92</v>
      </c>
      <c r="Z314" s="55" t="str">
        <f>IF(AND($M314="雇用", OR($R314="集中", $R314="期間内"),$N314&lt;&gt;"その他"),"担当開始日要追記",_xlfn.XLOOKUP($P314,プルダウン用!$S$3:$S$12,プルダウン用!T$3:T$12,"",0))</f>
        <v/>
      </c>
      <c r="AA314" s="55" t="str">
        <f>IF(AND($M314="雇用", OR($R314="集中", $R314="期間内"),$N314&lt;&gt;"その他"),"担当終了日要追記",_xlfn.XLOOKUP($P314,プルダウン用!$S$3:$S$12,プルダウン用!U$3:U$12,"",0))</f>
        <v/>
      </c>
      <c r="AB314" s="49"/>
      <c r="AC314" s="49"/>
      <c r="AD314" s="7"/>
      <c r="AE314" s="7"/>
      <c r="AF314" s="49"/>
      <c r="AG314" s="49"/>
      <c r="AH314" s="56" t="str">
        <f>_xlfn.XLOOKUP($AG314,プルダウン用!$AC$3:$AC$10,プルダウン用!AD$3:AD$10,"",0)</f>
        <v/>
      </c>
      <c r="AI314" s="56" t="str">
        <f>_xlfn.XLOOKUP($AG314,プルダウン用!$AC$3:$AC$10,プルダウン用!AE$3:AE$10,"",0)</f>
        <v/>
      </c>
      <c r="AJ314" s="57" t="str">
        <f>_xlfn.XLOOKUP($AG314,プルダウン用!$AC$3:$AC$10,プルダウン用!AF$3:AF$10,"",0)</f>
        <v/>
      </c>
      <c r="AK314" s="63"/>
      <c r="AL314" s="53"/>
      <c r="AM314" s="49"/>
      <c r="AN314" s="69" t="str">
        <f>IF($AM314="謝金経費に同じ",_xlfn.XLOOKUP(AG314,プルダウン用!$AQ$3:$AQ$12,プルダウン用!$AR$3:$AR$12,"",0),_xlfn.XLOOKUP($AM314,プルダウン用!$AH$3:$AH$5,プルダウン用!$AI$3:$AI$5,""))</f>
        <v/>
      </c>
      <c r="AO314" s="56" t="str">
        <f>IF($AN314="学内非常勤講師",_xlfn.XLOOKUP($N314,プルダウン用!$AW$3:$AW$7,プルダウン用!AX$3:AX$7,"",0),_xlfn.XLOOKUP($AN314,プルダウン用!$AQ$3:$AQ$12,プルダウン用!AS$3:AS$12,"",0))</f>
        <v/>
      </c>
      <c r="AP314" s="56" t="str">
        <f>IF($AN314="学内非常勤講師",_xlfn.XLOOKUP($N314,プルダウン用!$AW$3:$AW$7,プルダウン用!AY$3:AY$7,"",0),_xlfn.XLOOKUP($AN314,プルダウン用!$AQ$3:$AQ$12,プルダウン用!AT$3:AT$12,"",0))</f>
        <v/>
      </c>
      <c r="AQ314" s="56" t="str">
        <f>IF($AN314="学内非常勤講師",_xlfn.XLOOKUP($N314,プルダウン用!$AW$3:$AW$7,プルダウン用!AZ$3:AZ$7,"",0),_xlfn.XLOOKUP($AN314,プルダウン用!$AQ$3:$AQ$12,プルダウン用!AU$3:AU$12,"",0))</f>
        <v/>
      </c>
      <c r="AR314" s="79"/>
    </row>
    <row r="315" spans="2:44" ht="23.25" customHeight="1" x14ac:dyDescent="0.15">
      <c r="B315" s="54" t="str">
        <f t="shared" si="4"/>
        <v/>
      </c>
      <c r="C315" s="64"/>
      <c r="D315" s="64"/>
      <c r="E315" s="52"/>
      <c r="F315" s="52"/>
      <c r="G315" s="52"/>
      <c r="H315" s="53"/>
      <c r="I315" s="51"/>
      <c r="J315" s="7"/>
      <c r="K315" s="7"/>
      <c r="L315" s="52"/>
      <c r="M315" s="52"/>
      <c r="N315" s="49"/>
      <c r="O315" s="7"/>
      <c r="P315" s="50"/>
      <c r="Q315" s="51"/>
      <c r="R315" s="51"/>
      <c r="S315" s="48"/>
      <c r="T315" s="48"/>
      <c r="U315" s="48"/>
      <c r="V315" s="48"/>
      <c r="W315" s="48"/>
      <c r="X315" s="48"/>
      <c r="Y315" s="54" t="s">
        <v>92</v>
      </c>
      <c r="Z315" s="55" t="str">
        <f>IF(AND($M315="雇用", OR($R315="集中", $R315="期間内"),$N315&lt;&gt;"その他"),"担当開始日要追記",_xlfn.XLOOKUP($P315,プルダウン用!$S$3:$S$12,プルダウン用!T$3:T$12,"",0))</f>
        <v/>
      </c>
      <c r="AA315" s="55" t="str">
        <f>IF(AND($M315="雇用", OR($R315="集中", $R315="期間内"),$N315&lt;&gt;"その他"),"担当終了日要追記",_xlfn.XLOOKUP($P315,プルダウン用!$S$3:$S$12,プルダウン用!U$3:U$12,"",0))</f>
        <v/>
      </c>
      <c r="AB315" s="49"/>
      <c r="AC315" s="49"/>
      <c r="AD315" s="7"/>
      <c r="AE315" s="7"/>
      <c r="AF315" s="49"/>
      <c r="AG315" s="49"/>
      <c r="AH315" s="56" t="str">
        <f>_xlfn.XLOOKUP($AG315,プルダウン用!$AC$3:$AC$10,プルダウン用!AD$3:AD$10,"",0)</f>
        <v/>
      </c>
      <c r="AI315" s="56" t="str">
        <f>_xlfn.XLOOKUP($AG315,プルダウン用!$AC$3:$AC$10,プルダウン用!AE$3:AE$10,"",0)</f>
        <v/>
      </c>
      <c r="AJ315" s="57" t="str">
        <f>_xlfn.XLOOKUP($AG315,プルダウン用!$AC$3:$AC$10,プルダウン用!AF$3:AF$10,"",0)</f>
        <v/>
      </c>
      <c r="AK315" s="63"/>
      <c r="AL315" s="53"/>
      <c r="AM315" s="49"/>
      <c r="AN315" s="69" t="str">
        <f>IF($AM315="謝金経費に同じ",_xlfn.XLOOKUP(AG315,プルダウン用!$AQ$3:$AQ$12,プルダウン用!$AR$3:$AR$12,"",0),_xlfn.XLOOKUP($AM315,プルダウン用!$AH$3:$AH$5,プルダウン用!$AI$3:$AI$5,""))</f>
        <v/>
      </c>
      <c r="AO315" s="56" t="str">
        <f>IF($AN315="学内非常勤講師",_xlfn.XLOOKUP($N315,プルダウン用!$AW$3:$AW$7,プルダウン用!AX$3:AX$7,"",0),_xlfn.XLOOKUP($AN315,プルダウン用!$AQ$3:$AQ$12,プルダウン用!AS$3:AS$12,"",0))</f>
        <v/>
      </c>
      <c r="AP315" s="56" t="str">
        <f>IF($AN315="学内非常勤講師",_xlfn.XLOOKUP($N315,プルダウン用!$AW$3:$AW$7,プルダウン用!AY$3:AY$7,"",0),_xlfn.XLOOKUP($AN315,プルダウン用!$AQ$3:$AQ$12,プルダウン用!AT$3:AT$12,"",0))</f>
        <v/>
      </c>
      <c r="AQ315" s="56" t="str">
        <f>IF($AN315="学内非常勤講師",_xlfn.XLOOKUP($N315,プルダウン用!$AW$3:$AW$7,プルダウン用!AZ$3:AZ$7,"",0),_xlfn.XLOOKUP($AN315,プルダウン用!$AQ$3:$AQ$12,プルダウン用!AU$3:AU$12,"",0))</f>
        <v/>
      </c>
      <c r="AR315" s="79"/>
    </row>
    <row r="316" spans="2:44" ht="23.25" customHeight="1" x14ac:dyDescent="0.15">
      <c r="B316" s="54" t="str">
        <f t="shared" si="4"/>
        <v/>
      </c>
      <c r="C316" s="64"/>
      <c r="D316" s="64"/>
      <c r="E316" s="52"/>
      <c r="F316" s="52"/>
      <c r="G316" s="52"/>
      <c r="H316" s="53"/>
      <c r="I316" s="51"/>
      <c r="J316" s="7"/>
      <c r="K316" s="7"/>
      <c r="L316" s="52"/>
      <c r="M316" s="52"/>
      <c r="N316" s="49"/>
      <c r="O316" s="7"/>
      <c r="P316" s="50"/>
      <c r="Q316" s="51"/>
      <c r="R316" s="51"/>
      <c r="S316" s="48"/>
      <c r="T316" s="48"/>
      <c r="U316" s="48"/>
      <c r="V316" s="48"/>
      <c r="W316" s="48"/>
      <c r="X316" s="48"/>
      <c r="Y316" s="54" t="s">
        <v>92</v>
      </c>
      <c r="Z316" s="55" t="str">
        <f>IF(AND($M316="雇用", OR($R316="集中", $R316="期間内"),$N316&lt;&gt;"その他"),"担当開始日要追記",_xlfn.XLOOKUP($P316,プルダウン用!$S$3:$S$12,プルダウン用!T$3:T$12,"",0))</f>
        <v/>
      </c>
      <c r="AA316" s="55" t="str">
        <f>IF(AND($M316="雇用", OR($R316="集中", $R316="期間内"),$N316&lt;&gt;"その他"),"担当終了日要追記",_xlfn.XLOOKUP($P316,プルダウン用!$S$3:$S$12,プルダウン用!U$3:U$12,"",0))</f>
        <v/>
      </c>
      <c r="AB316" s="49"/>
      <c r="AC316" s="49"/>
      <c r="AD316" s="7"/>
      <c r="AE316" s="7"/>
      <c r="AF316" s="49"/>
      <c r="AG316" s="49"/>
      <c r="AH316" s="56" t="str">
        <f>_xlfn.XLOOKUP($AG316,プルダウン用!$AC$3:$AC$10,プルダウン用!AD$3:AD$10,"",0)</f>
        <v/>
      </c>
      <c r="AI316" s="56" t="str">
        <f>_xlfn.XLOOKUP($AG316,プルダウン用!$AC$3:$AC$10,プルダウン用!AE$3:AE$10,"",0)</f>
        <v/>
      </c>
      <c r="AJ316" s="57" t="str">
        <f>_xlfn.XLOOKUP($AG316,プルダウン用!$AC$3:$AC$10,プルダウン用!AF$3:AF$10,"",0)</f>
        <v/>
      </c>
      <c r="AK316" s="63"/>
      <c r="AL316" s="53"/>
      <c r="AM316" s="49"/>
      <c r="AN316" s="69" t="str">
        <f>IF($AM316="謝金経費に同じ",_xlfn.XLOOKUP(AG316,プルダウン用!$AQ$3:$AQ$12,プルダウン用!$AR$3:$AR$12,"",0),_xlfn.XLOOKUP($AM316,プルダウン用!$AH$3:$AH$5,プルダウン用!$AI$3:$AI$5,""))</f>
        <v/>
      </c>
      <c r="AO316" s="56" t="str">
        <f>IF($AN316="学内非常勤講師",_xlfn.XLOOKUP($N316,プルダウン用!$AW$3:$AW$7,プルダウン用!AX$3:AX$7,"",0),_xlfn.XLOOKUP($AN316,プルダウン用!$AQ$3:$AQ$12,プルダウン用!AS$3:AS$12,"",0))</f>
        <v/>
      </c>
      <c r="AP316" s="56" t="str">
        <f>IF($AN316="学内非常勤講師",_xlfn.XLOOKUP($N316,プルダウン用!$AW$3:$AW$7,プルダウン用!AY$3:AY$7,"",0),_xlfn.XLOOKUP($AN316,プルダウン用!$AQ$3:$AQ$12,プルダウン用!AT$3:AT$12,"",0))</f>
        <v/>
      </c>
      <c r="AQ316" s="56" t="str">
        <f>IF($AN316="学内非常勤講師",_xlfn.XLOOKUP($N316,プルダウン用!$AW$3:$AW$7,プルダウン用!AZ$3:AZ$7,"",0),_xlfn.XLOOKUP($AN316,プルダウン用!$AQ$3:$AQ$12,プルダウン用!AU$3:AU$12,"",0))</f>
        <v/>
      </c>
      <c r="AR316" s="79"/>
    </row>
    <row r="317" spans="2:44" ht="23.25" customHeight="1" x14ac:dyDescent="0.15">
      <c r="B317" s="54" t="str">
        <f t="shared" si="4"/>
        <v/>
      </c>
      <c r="C317" s="64"/>
      <c r="D317" s="64"/>
      <c r="E317" s="52"/>
      <c r="F317" s="52"/>
      <c r="G317" s="52"/>
      <c r="H317" s="53"/>
      <c r="I317" s="51"/>
      <c r="J317" s="7"/>
      <c r="K317" s="7"/>
      <c r="L317" s="52"/>
      <c r="M317" s="52"/>
      <c r="N317" s="49"/>
      <c r="O317" s="7"/>
      <c r="P317" s="50"/>
      <c r="Q317" s="51"/>
      <c r="R317" s="51"/>
      <c r="S317" s="48"/>
      <c r="T317" s="48"/>
      <c r="U317" s="48"/>
      <c r="V317" s="48"/>
      <c r="W317" s="48"/>
      <c r="X317" s="48"/>
      <c r="Y317" s="54" t="s">
        <v>92</v>
      </c>
      <c r="Z317" s="55" t="str">
        <f>IF(AND($M317="雇用", OR($R317="集中", $R317="期間内"),$N317&lt;&gt;"その他"),"担当開始日要追記",_xlfn.XLOOKUP($P317,プルダウン用!$S$3:$S$12,プルダウン用!T$3:T$12,"",0))</f>
        <v/>
      </c>
      <c r="AA317" s="55" t="str">
        <f>IF(AND($M317="雇用", OR($R317="集中", $R317="期間内"),$N317&lt;&gt;"その他"),"担当終了日要追記",_xlfn.XLOOKUP($P317,プルダウン用!$S$3:$S$12,プルダウン用!U$3:U$12,"",0))</f>
        <v/>
      </c>
      <c r="AB317" s="49"/>
      <c r="AC317" s="49"/>
      <c r="AD317" s="7"/>
      <c r="AE317" s="7"/>
      <c r="AF317" s="49"/>
      <c r="AG317" s="49"/>
      <c r="AH317" s="56" t="str">
        <f>_xlfn.XLOOKUP($AG317,プルダウン用!$AC$3:$AC$10,プルダウン用!AD$3:AD$10,"",0)</f>
        <v/>
      </c>
      <c r="AI317" s="56" t="str">
        <f>_xlfn.XLOOKUP($AG317,プルダウン用!$AC$3:$AC$10,プルダウン用!AE$3:AE$10,"",0)</f>
        <v/>
      </c>
      <c r="AJ317" s="57" t="str">
        <f>_xlfn.XLOOKUP($AG317,プルダウン用!$AC$3:$AC$10,プルダウン用!AF$3:AF$10,"",0)</f>
        <v/>
      </c>
      <c r="AK317" s="63"/>
      <c r="AL317" s="53"/>
      <c r="AM317" s="49"/>
      <c r="AN317" s="69" t="str">
        <f>IF($AM317="謝金経費に同じ",_xlfn.XLOOKUP(AG317,プルダウン用!$AQ$3:$AQ$12,プルダウン用!$AR$3:$AR$12,"",0),_xlfn.XLOOKUP($AM317,プルダウン用!$AH$3:$AH$5,プルダウン用!$AI$3:$AI$5,""))</f>
        <v/>
      </c>
      <c r="AO317" s="56" t="str">
        <f>IF($AN317="学内非常勤講師",_xlfn.XLOOKUP($N317,プルダウン用!$AW$3:$AW$7,プルダウン用!AX$3:AX$7,"",0),_xlfn.XLOOKUP($AN317,プルダウン用!$AQ$3:$AQ$12,プルダウン用!AS$3:AS$12,"",0))</f>
        <v/>
      </c>
      <c r="AP317" s="56" t="str">
        <f>IF($AN317="学内非常勤講師",_xlfn.XLOOKUP($N317,プルダウン用!$AW$3:$AW$7,プルダウン用!AY$3:AY$7,"",0),_xlfn.XLOOKUP($AN317,プルダウン用!$AQ$3:$AQ$12,プルダウン用!AT$3:AT$12,"",0))</f>
        <v/>
      </c>
      <c r="AQ317" s="56" t="str">
        <f>IF($AN317="学内非常勤講師",_xlfn.XLOOKUP($N317,プルダウン用!$AW$3:$AW$7,プルダウン用!AZ$3:AZ$7,"",0),_xlfn.XLOOKUP($AN317,プルダウン用!$AQ$3:$AQ$12,プルダウン用!AU$3:AU$12,"",0))</f>
        <v/>
      </c>
      <c r="AR317" s="79"/>
    </row>
    <row r="318" spans="2:44" ht="23.25" customHeight="1" x14ac:dyDescent="0.15">
      <c r="B318" s="54" t="str">
        <f t="shared" si="4"/>
        <v/>
      </c>
      <c r="C318" s="64"/>
      <c r="D318" s="64"/>
      <c r="E318" s="52"/>
      <c r="F318" s="52"/>
      <c r="G318" s="52"/>
      <c r="H318" s="53"/>
      <c r="I318" s="51"/>
      <c r="J318" s="7"/>
      <c r="K318" s="7"/>
      <c r="L318" s="52"/>
      <c r="M318" s="52"/>
      <c r="N318" s="49"/>
      <c r="O318" s="7"/>
      <c r="P318" s="50"/>
      <c r="Q318" s="51"/>
      <c r="R318" s="51"/>
      <c r="S318" s="48"/>
      <c r="T318" s="48"/>
      <c r="U318" s="48"/>
      <c r="V318" s="48"/>
      <c r="W318" s="48"/>
      <c r="X318" s="48"/>
      <c r="Y318" s="54" t="s">
        <v>92</v>
      </c>
      <c r="Z318" s="55" t="str">
        <f>IF(AND($M318="雇用", OR($R318="集中", $R318="期間内"),$N318&lt;&gt;"その他"),"担当開始日要追記",_xlfn.XLOOKUP($P318,プルダウン用!$S$3:$S$12,プルダウン用!T$3:T$12,"",0))</f>
        <v/>
      </c>
      <c r="AA318" s="55" t="str">
        <f>IF(AND($M318="雇用", OR($R318="集中", $R318="期間内"),$N318&lt;&gt;"その他"),"担当終了日要追記",_xlfn.XLOOKUP($P318,プルダウン用!$S$3:$S$12,プルダウン用!U$3:U$12,"",0))</f>
        <v/>
      </c>
      <c r="AB318" s="49"/>
      <c r="AC318" s="49"/>
      <c r="AD318" s="7"/>
      <c r="AE318" s="7"/>
      <c r="AF318" s="49"/>
      <c r="AG318" s="49"/>
      <c r="AH318" s="56" t="str">
        <f>_xlfn.XLOOKUP($AG318,プルダウン用!$AC$3:$AC$10,プルダウン用!AD$3:AD$10,"",0)</f>
        <v/>
      </c>
      <c r="AI318" s="56" t="str">
        <f>_xlfn.XLOOKUP($AG318,プルダウン用!$AC$3:$AC$10,プルダウン用!AE$3:AE$10,"",0)</f>
        <v/>
      </c>
      <c r="AJ318" s="57" t="str">
        <f>_xlfn.XLOOKUP($AG318,プルダウン用!$AC$3:$AC$10,プルダウン用!AF$3:AF$10,"",0)</f>
        <v/>
      </c>
      <c r="AK318" s="63"/>
      <c r="AL318" s="53"/>
      <c r="AM318" s="49"/>
      <c r="AN318" s="69" t="str">
        <f>IF($AM318="謝金経費に同じ",_xlfn.XLOOKUP(AG318,プルダウン用!$AQ$3:$AQ$12,プルダウン用!$AR$3:$AR$12,"",0),_xlfn.XLOOKUP($AM318,プルダウン用!$AH$3:$AH$5,プルダウン用!$AI$3:$AI$5,""))</f>
        <v/>
      </c>
      <c r="AO318" s="56" t="str">
        <f>IF($AN318="学内非常勤講師",_xlfn.XLOOKUP($N318,プルダウン用!$AW$3:$AW$7,プルダウン用!AX$3:AX$7,"",0),_xlfn.XLOOKUP($AN318,プルダウン用!$AQ$3:$AQ$12,プルダウン用!AS$3:AS$12,"",0))</f>
        <v/>
      </c>
      <c r="AP318" s="56" t="str">
        <f>IF($AN318="学内非常勤講師",_xlfn.XLOOKUP($N318,プルダウン用!$AW$3:$AW$7,プルダウン用!AY$3:AY$7,"",0),_xlfn.XLOOKUP($AN318,プルダウン用!$AQ$3:$AQ$12,プルダウン用!AT$3:AT$12,"",0))</f>
        <v/>
      </c>
      <c r="AQ318" s="56" t="str">
        <f>IF($AN318="学内非常勤講師",_xlfn.XLOOKUP($N318,プルダウン用!$AW$3:$AW$7,プルダウン用!AZ$3:AZ$7,"",0),_xlfn.XLOOKUP($AN318,プルダウン用!$AQ$3:$AQ$12,プルダウン用!AU$3:AU$12,"",0))</f>
        <v/>
      </c>
      <c r="AR318" s="79"/>
    </row>
    <row r="319" spans="2:44" ht="23.25" customHeight="1" x14ac:dyDescent="0.15">
      <c r="B319" s="54" t="str">
        <f t="shared" si="4"/>
        <v/>
      </c>
      <c r="C319" s="64"/>
      <c r="D319" s="64"/>
      <c r="E319" s="52"/>
      <c r="F319" s="52"/>
      <c r="G319" s="52"/>
      <c r="H319" s="53"/>
      <c r="I319" s="51"/>
      <c r="J319" s="7"/>
      <c r="K319" s="7"/>
      <c r="L319" s="52"/>
      <c r="M319" s="52"/>
      <c r="N319" s="49"/>
      <c r="O319" s="7"/>
      <c r="P319" s="50"/>
      <c r="Q319" s="51"/>
      <c r="R319" s="51"/>
      <c r="S319" s="48"/>
      <c r="T319" s="48"/>
      <c r="U319" s="48"/>
      <c r="V319" s="48"/>
      <c r="W319" s="48"/>
      <c r="X319" s="48"/>
      <c r="Y319" s="54" t="s">
        <v>92</v>
      </c>
      <c r="Z319" s="55" t="str">
        <f>IF(AND($M319="雇用", OR($R319="集中", $R319="期間内"),$N319&lt;&gt;"その他"),"担当開始日要追記",_xlfn.XLOOKUP($P319,プルダウン用!$S$3:$S$12,プルダウン用!T$3:T$12,"",0))</f>
        <v/>
      </c>
      <c r="AA319" s="55" t="str">
        <f>IF(AND($M319="雇用", OR($R319="集中", $R319="期間内"),$N319&lt;&gt;"その他"),"担当終了日要追記",_xlfn.XLOOKUP($P319,プルダウン用!$S$3:$S$12,プルダウン用!U$3:U$12,"",0))</f>
        <v/>
      </c>
      <c r="AB319" s="49"/>
      <c r="AC319" s="49"/>
      <c r="AD319" s="7"/>
      <c r="AE319" s="7"/>
      <c r="AF319" s="49"/>
      <c r="AG319" s="49"/>
      <c r="AH319" s="56" t="str">
        <f>_xlfn.XLOOKUP($AG319,プルダウン用!$AC$3:$AC$10,プルダウン用!AD$3:AD$10,"",0)</f>
        <v/>
      </c>
      <c r="AI319" s="56" t="str">
        <f>_xlfn.XLOOKUP($AG319,プルダウン用!$AC$3:$AC$10,プルダウン用!AE$3:AE$10,"",0)</f>
        <v/>
      </c>
      <c r="AJ319" s="57" t="str">
        <f>_xlfn.XLOOKUP($AG319,プルダウン用!$AC$3:$AC$10,プルダウン用!AF$3:AF$10,"",0)</f>
        <v/>
      </c>
      <c r="AK319" s="63"/>
      <c r="AL319" s="53"/>
      <c r="AM319" s="49"/>
      <c r="AN319" s="69" t="str">
        <f>IF($AM319="謝金経費に同じ",_xlfn.XLOOKUP(AG319,プルダウン用!$AQ$3:$AQ$12,プルダウン用!$AR$3:$AR$12,"",0),_xlfn.XLOOKUP($AM319,プルダウン用!$AH$3:$AH$5,プルダウン用!$AI$3:$AI$5,""))</f>
        <v/>
      </c>
      <c r="AO319" s="56" t="str">
        <f>IF($AN319="学内非常勤講師",_xlfn.XLOOKUP($N319,プルダウン用!$AW$3:$AW$7,プルダウン用!AX$3:AX$7,"",0),_xlfn.XLOOKUP($AN319,プルダウン用!$AQ$3:$AQ$12,プルダウン用!AS$3:AS$12,"",0))</f>
        <v/>
      </c>
      <c r="AP319" s="56" t="str">
        <f>IF($AN319="学内非常勤講師",_xlfn.XLOOKUP($N319,プルダウン用!$AW$3:$AW$7,プルダウン用!AY$3:AY$7,"",0),_xlfn.XLOOKUP($AN319,プルダウン用!$AQ$3:$AQ$12,プルダウン用!AT$3:AT$12,"",0))</f>
        <v/>
      </c>
      <c r="AQ319" s="56" t="str">
        <f>IF($AN319="学内非常勤講師",_xlfn.XLOOKUP($N319,プルダウン用!$AW$3:$AW$7,プルダウン用!AZ$3:AZ$7,"",0),_xlfn.XLOOKUP($AN319,プルダウン用!$AQ$3:$AQ$12,プルダウン用!AU$3:AU$12,"",0))</f>
        <v/>
      </c>
      <c r="AR319" s="79"/>
    </row>
    <row r="320" spans="2:44" ht="23.25" customHeight="1" x14ac:dyDescent="0.15">
      <c r="B320" s="54" t="str">
        <f t="shared" si="4"/>
        <v/>
      </c>
      <c r="C320" s="64"/>
      <c r="D320" s="64"/>
      <c r="E320" s="52"/>
      <c r="F320" s="52"/>
      <c r="G320" s="52"/>
      <c r="H320" s="53"/>
      <c r="I320" s="51"/>
      <c r="J320" s="7"/>
      <c r="K320" s="7"/>
      <c r="L320" s="52"/>
      <c r="M320" s="52"/>
      <c r="N320" s="49"/>
      <c r="O320" s="7"/>
      <c r="P320" s="50"/>
      <c r="Q320" s="51"/>
      <c r="R320" s="51"/>
      <c r="S320" s="48"/>
      <c r="T320" s="48"/>
      <c r="U320" s="48"/>
      <c r="V320" s="48"/>
      <c r="W320" s="48"/>
      <c r="X320" s="48"/>
      <c r="Y320" s="54" t="s">
        <v>92</v>
      </c>
      <c r="Z320" s="55" t="str">
        <f>IF(AND($M320="雇用", OR($R320="集中", $R320="期間内"),$N320&lt;&gt;"その他"),"担当開始日要追記",_xlfn.XLOOKUP($P320,プルダウン用!$S$3:$S$12,プルダウン用!T$3:T$12,"",0))</f>
        <v/>
      </c>
      <c r="AA320" s="55" t="str">
        <f>IF(AND($M320="雇用", OR($R320="集中", $R320="期間内"),$N320&lt;&gt;"その他"),"担当終了日要追記",_xlfn.XLOOKUP($P320,プルダウン用!$S$3:$S$12,プルダウン用!U$3:U$12,"",0))</f>
        <v/>
      </c>
      <c r="AB320" s="49"/>
      <c r="AC320" s="49"/>
      <c r="AD320" s="7"/>
      <c r="AE320" s="7"/>
      <c r="AF320" s="49"/>
      <c r="AG320" s="49"/>
      <c r="AH320" s="56" t="str">
        <f>_xlfn.XLOOKUP($AG320,プルダウン用!$AC$3:$AC$10,プルダウン用!AD$3:AD$10,"",0)</f>
        <v/>
      </c>
      <c r="AI320" s="56" t="str">
        <f>_xlfn.XLOOKUP($AG320,プルダウン用!$AC$3:$AC$10,プルダウン用!AE$3:AE$10,"",0)</f>
        <v/>
      </c>
      <c r="AJ320" s="57" t="str">
        <f>_xlfn.XLOOKUP($AG320,プルダウン用!$AC$3:$AC$10,プルダウン用!AF$3:AF$10,"",0)</f>
        <v/>
      </c>
      <c r="AK320" s="63"/>
      <c r="AL320" s="53"/>
      <c r="AM320" s="49"/>
      <c r="AN320" s="69" t="str">
        <f>IF($AM320="謝金経費に同じ",_xlfn.XLOOKUP(AG320,プルダウン用!$AQ$3:$AQ$12,プルダウン用!$AR$3:$AR$12,"",0),_xlfn.XLOOKUP($AM320,プルダウン用!$AH$3:$AH$5,プルダウン用!$AI$3:$AI$5,""))</f>
        <v/>
      </c>
      <c r="AO320" s="56" t="str">
        <f>IF($AN320="学内非常勤講師",_xlfn.XLOOKUP($N320,プルダウン用!$AW$3:$AW$7,プルダウン用!AX$3:AX$7,"",0),_xlfn.XLOOKUP($AN320,プルダウン用!$AQ$3:$AQ$12,プルダウン用!AS$3:AS$12,"",0))</f>
        <v/>
      </c>
      <c r="AP320" s="56" t="str">
        <f>IF($AN320="学内非常勤講師",_xlfn.XLOOKUP($N320,プルダウン用!$AW$3:$AW$7,プルダウン用!AY$3:AY$7,"",0),_xlfn.XLOOKUP($AN320,プルダウン用!$AQ$3:$AQ$12,プルダウン用!AT$3:AT$12,"",0))</f>
        <v/>
      </c>
      <c r="AQ320" s="56" t="str">
        <f>IF($AN320="学内非常勤講師",_xlfn.XLOOKUP($N320,プルダウン用!$AW$3:$AW$7,プルダウン用!AZ$3:AZ$7,"",0),_xlfn.XLOOKUP($AN320,プルダウン用!$AQ$3:$AQ$12,プルダウン用!AU$3:AU$12,"",0))</f>
        <v/>
      </c>
      <c r="AR320" s="79"/>
    </row>
    <row r="321" spans="2:44" ht="23.25" customHeight="1" x14ac:dyDescent="0.15">
      <c r="B321" s="54" t="str">
        <f t="shared" si="4"/>
        <v/>
      </c>
      <c r="C321" s="64"/>
      <c r="D321" s="64"/>
      <c r="E321" s="52"/>
      <c r="F321" s="52"/>
      <c r="G321" s="52"/>
      <c r="H321" s="53"/>
      <c r="I321" s="51"/>
      <c r="J321" s="7"/>
      <c r="K321" s="7"/>
      <c r="L321" s="52"/>
      <c r="M321" s="52"/>
      <c r="N321" s="49"/>
      <c r="O321" s="7"/>
      <c r="P321" s="50"/>
      <c r="Q321" s="51"/>
      <c r="R321" s="51"/>
      <c r="S321" s="48"/>
      <c r="T321" s="48"/>
      <c r="U321" s="48"/>
      <c r="V321" s="48"/>
      <c r="W321" s="48"/>
      <c r="X321" s="48"/>
      <c r="Y321" s="54" t="s">
        <v>92</v>
      </c>
      <c r="Z321" s="55" t="str">
        <f>IF(AND($M321="雇用", OR($R321="集中", $R321="期間内"),$N321&lt;&gt;"その他"),"担当開始日要追記",_xlfn.XLOOKUP($P321,プルダウン用!$S$3:$S$12,プルダウン用!T$3:T$12,"",0))</f>
        <v/>
      </c>
      <c r="AA321" s="55" t="str">
        <f>IF(AND($M321="雇用", OR($R321="集中", $R321="期間内"),$N321&lt;&gt;"その他"),"担当終了日要追記",_xlfn.XLOOKUP($P321,プルダウン用!$S$3:$S$12,プルダウン用!U$3:U$12,"",0))</f>
        <v/>
      </c>
      <c r="AB321" s="49"/>
      <c r="AC321" s="49"/>
      <c r="AD321" s="7"/>
      <c r="AE321" s="7"/>
      <c r="AF321" s="49"/>
      <c r="AG321" s="49"/>
      <c r="AH321" s="56" t="str">
        <f>_xlfn.XLOOKUP($AG321,プルダウン用!$AC$3:$AC$10,プルダウン用!AD$3:AD$10,"",0)</f>
        <v/>
      </c>
      <c r="AI321" s="56" t="str">
        <f>_xlfn.XLOOKUP($AG321,プルダウン用!$AC$3:$AC$10,プルダウン用!AE$3:AE$10,"",0)</f>
        <v/>
      </c>
      <c r="AJ321" s="57" t="str">
        <f>_xlfn.XLOOKUP($AG321,プルダウン用!$AC$3:$AC$10,プルダウン用!AF$3:AF$10,"",0)</f>
        <v/>
      </c>
      <c r="AK321" s="63"/>
      <c r="AL321" s="53"/>
      <c r="AM321" s="49"/>
      <c r="AN321" s="69" t="str">
        <f>IF($AM321="謝金経費に同じ",_xlfn.XLOOKUP(AG321,プルダウン用!$AQ$3:$AQ$12,プルダウン用!$AR$3:$AR$12,"",0),_xlfn.XLOOKUP($AM321,プルダウン用!$AH$3:$AH$5,プルダウン用!$AI$3:$AI$5,""))</f>
        <v/>
      </c>
      <c r="AO321" s="56" t="str">
        <f>IF($AN321="学内非常勤講師",_xlfn.XLOOKUP($N321,プルダウン用!$AW$3:$AW$7,プルダウン用!AX$3:AX$7,"",0),_xlfn.XLOOKUP($AN321,プルダウン用!$AQ$3:$AQ$12,プルダウン用!AS$3:AS$12,"",0))</f>
        <v/>
      </c>
      <c r="AP321" s="56" t="str">
        <f>IF($AN321="学内非常勤講師",_xlfn.XLOOKUP($N321,プルダウン用!$AW$3:$AW$7,プルダウン用!AY$3:AY$7,"",0),_xlfn.XLOOKUP($AN321,プルダウン用!$AQ$3:$AQ$12,プルダウン用!AT$3:AT$12,"",0))</f>
        <v/>
      </c>
      <c r="AQ321" s="56" t="str">
        <f>IF($AN321="学内非常勤講師",_xlfn.XLOOKUP($N321,プルダウン用!$AW$3:$AW$7,プルダウン用!AZ$3:AZ$7,"",0),_xlfn.XLOOKUP($AN321,プルダウン用!$AQ$3:$AQ$12,プルダウン用!AU$3:AU$12,"",0))</f>
        <v/>
      </c>
      <c r="AR321" s="79"/>
    </row>
    <row r="322" spans="2:44" ht="23.25" customHeight="1" x14ac:dyDescent="0.15">
      <c r="B322" s="54" t="str">
        <f t="shared" si="4"/>
        <v/>
      </c>
      <c r="C322" s="64"/>
      <c r="D322" s="64"/>
      <c r="E322" s="52"/>
      <c r="F322" s="52"/>
      <c r="G322" s="52"/>
      <c r="H322" s="53"/>
      <c r="I322" s="51"/>
      <c r="J322" s="7"/>
      <c r="K322" s="7"/>
      <c r="L322" s="52"/>
      <c r="M322" s="52"/>
      <c r="N322" s="49"/>
      <c r="O322" s="7"/>
      <c r="P322" s="50"/>
      <c r="Q322" s="51"/>
      <c r="R322" s="51"/>
      <c r="S322" s="48"/>
      <c r="T322" s="48"/>
      <c r="U322" s="48"/>
      <c r="V322" s="48"/>
      <c r="W322" s="48"/>
      <c r="X322" s="48"/>
      <c r="Y322" s="54" t="s">
        <v>92</v>
      </c>
      <c r="Z322" s="55" t="str">
        <f>IF(AND($M322="雇用", OR($R322="集中", $R322="期間内"),$N322&lt;&gt;"その他"),"担当開始日要追記",_xlfn.XLOOKUP($P322,プルダウン用!$S$3:$S$12,プルダウン用!T$3:T$12,"",0))</f>
        <v/>
      </c>
      <c r="AA322" s="55" t="str">
        <f>IF(AND($M322="雇用", OR($R322="集中", $R322="期間内"),$N322&lt;&gt;"その他"),"担当終了日要追記",_xlfn.XLOOKUP($P322,プルダウン用!$S$3:$S$12,プルダウン用!U$3:U$12,"",0))</f>
        <v/>
      </c>
      <c r="AB322" s="49"/>
      <c r="AC322" s="49"/>
      <c r="AD322" s="7"/>
      <c r="AE322" s="7"/>
      <c r="AF322" s="49"/>
      <c r="AG322" s="49"/>
      <c r="AH322" s="56" t="str">
        <f>_xlfn.XLOOKUP($AG322,プルダウン用!$AC$3:$AC$10,プルダウン用!AD$3:AD$10,"",0)</f>
        <v/>
      </c>
      <c r="AI322" s="56" t="str">
        <f>_xlfn.XLOOKUP($AG322,プルダウン用!$AC$3:$AC$10,プルダウン用!AE$3:AE$10,"",0)</f>
        <v/>
      </c>
      <c r="AJ322" s="57" t="str">
        <f>_xlfn.XLOOKUP($AG322,プルダウン用!$AC$3:$AC$10,プルダウン用!AF$3:AF$10,"",0)</f>
        <v/>
      </c>
      <c r="AK322" s="63"/>
      <c r="AL322" s="53"/>
      <c r="AM322" s="49"/>
      <c r="AN322" s="69" t="str">
        <f>IF($AM322="謝金経費に同じ",_xlfn.XLOOKUP(AG322,プルダウン用!$AQ$3:$AQ$12,プルダウン用!$AR$3:$AR$12,"",0),_xlfn.XLOOKUP($AM322,プルダウン用!$AH$3:$AH$5,プルダウン用!$AI$3:$AI$5,""))</f>
        <v/>
      </c>
      <c r="AO322" s="56" t="str">
        <f>IF($AN322="学内非常勤講師",_xlfn.XLOOKUP($N322,プルダウン用!$AW$3:$AW$7,プルダウン用!AX$3:AX$7,"",0),_xlfn.XLOOKUP($AN322,プルダウン用!$AQ$3:$AQ$12,プルダウン用!AS$3:AS$12,"",0))</f>
        <v/>
      </c>
      <c r="AP322" s="56" t="str">
        <f>IF($AN322="学内非常勤講師",_xlfn.XLOOKUP($N322,プルダウン用!$AW$3:$AW$7,プルダウン用!AY$3:AY$7,"",0),_xlfn.XLOOKUP($AN322,プルダウン用!$AQ$3:$AQ$12,プルダウン用!AT$3:AT$12,"",0))</f>
        <v/>
      </c>
      <c r="AQ322" s="56" t="str">
        <f>IF($AN322="学内非常勤講師",_xlfn.XLOOKUP($N322,プルダウン用!$AW$3:$AW$7,プルダウン用!AZ$3:AZ$7,"",0),_xlfn.XLOOKUP($AN322,プルダウン用!$AQ$3:$AQ$12,プルダウン用!AU$3:AU$12,"",0))</f>
        <v/>
      </c>
      <c r="AR322" s="79"/>
    </row>
    <row r="323" spans="2:44" ht="23.25" customHeight="1" x14ac:dyDescent="0.15">
      <c r="B323" s="54" t="str">
        <f t="shared" si="4"/>
        <v/>
      </c>
      <c r="C323" s="64"/>
      <c r="D323" s="64"/>
      <c r="E323" s="52"/>
      <c r="F323" s="52"/>
      <c r="G323" s="52"/>
      <c r="H323" s="53"/>
      <c r="I323" s="51"/>
      <c r="J323" s="7"/>
      <c r="K323" s="7"/>
      <c r="L323" s="52"/>
      <c r="M323" s="52"/>
      <c r="N323" s="49"/>
      <c r="O323" s="7"/>
      <c r="P323" s="50"/>
      <c r="Q323" s="51"/>
      <c r="R323" s="51"/>
      <c r="S323" s="48"/>
      <c r="T323" s="48"/>
      <c r="U323" s="48"/>
      <c r="V323" s="48"/>
      <c r="W323" s="48"/>
      <c r="X323" s="48"/>
      <c r="Y323" s="54" t="s">
        <v>92</v>
      </c>
      <c r="Z323" s="55" t="str">
        <f>IF(AND($M323="雇用", OR($R323="集中", $R323="期間内"),$N323&lt;&gt;"その他"),"担当開始日要追記",_xlfn.XLOOKUP($P323,プルダウン用!$S$3:$S$12,プルダウン用!T$3:T$12,"",0))</f>
        <v/>
      </c>
      <c r="AA323" s="55" t="str">
        <f>IF(AND($M323="雇用", OR($R323="集中", $R323="期間内"),$N323&lt;&gt;"その他"),"担当終了日要追記",_xlfn.XLOOKUP($P323,プルダウン用!$S$3:$S$12,プルダウン用!U$3:U$12,"",0))</f>
        <v/>
      </c>
      <c r="AB323" s="49"/>
      <c r="AC323" s="49"/>
      <c r="AD323" s="7"/>
      <c r="AE323" s="7"/>
      <c r="AF323" s="49"/>
      <c r="AG323" s="49"/>
      <c r="AH323" s="56" t="str">
        <f>_xlfn.XLOOKUP($AG323,プルダウン用!$AC$3:$AC$10,プルダウン用!AD$3:AD$10,"",0)</f>
        <v/>
      </c>
      <c r="AI323" s="56" t="str">
        <f>_xlfn.XLOOKUP($AG323,プルダウン用!$AC$3:$AC$10,プルダウン用!AE$3:AE$10,"",0)</f>
        <v/>
      </c>
      <c r="AJ323" s="57" t="str">
        <f>_xlfn.XLOOKUP($AG323,プルダウン用!$AC$3:$AC$10,プルダウン用!AF$3:AF$10,"",0)</f>
        <v/>
      </c>
      <c r="AK323" s="63"/>
      <c r="AL323" s="53"/>
      <c r="AM323" s="49"/>
      <c r="AN323" s="69" t="str">
        <f>IF($AM323="謝金経費に同じ",_xlfn.XLOOKUP(AG323,プルダウン用!$AQ$3:$AQ$12,プルダウン用!$AR$3:$AR$12,"",0),_xlfn.XLOOKUP($AM323,プルダウン用!$AH$3:$AH$5,プルダウン用!$AI$3:$AI$5,""))</f>
        <v/>
      </c>
      <c r="AO323" s="56" t="str">
        <f>IF($AN323="学内非常勤講師",_xlfn.XLOOKUP($N323,プルダウン用!$AW$3:$AW$7,プルダウン用!AX$3:AX$7,"",0),_xlfn.XLOOKUP($AN323,プルダウン用!$AQ$3:$AQ$12,プルダウン用!AS$3:AS$12,"",0))</f>
        <v/>
      </c>
      <c r="AP323" s="56" t="str">
        <f>IF($AN323="学内非常勤講師",_xlfn.XLOOKUP($N323,プルダウン用!$AW$3:$AW$7,プルダウン用!AY$3:AY$7,"",0),_xlfn.XLOOKUP($AN323,プルダウン用!$AQ$3:$AQ$12,プルダウン用!AT$3:AT$12,"",0))</f>
        <v/>
      </c>
      <c r="AQ323" s="56" t="str">
        <f>IF($AN323="学内非常勤講師",_xlfn.XLOOKUP($N323,プルダウン用!$AW$3:$AW$7,プルダウン用!AZ$3:AZ$7,"",0),_xlfn.XLOOKUP($AN323,プルダウン用!$AQ$3:$AQ$12,プルダウン用!AU$3:AU$12,"",0))</f>
        <v/>
      </c>
      <c r="AR323" s="79"/>
    </row>
    <row r="324" spans="2:44" ht="23.25" customHeight="1" x14ac:dyDescent="0.15">
      <c r="B324" s="54" t="str">
        <f t="shared" si="4"/>
        <v/>
      </c>
      <c r="C324" s="64"/>
      <c r="D324" s="64"/>
      <c r="E324" s="52"/>
      <c r="F324" s="52"/>
      <c r="G324" s="52"/>
      <c r="H324" s="53"/>
      <c r="I324" s="51"/>
      <c r="J324" s="7"/>
      <c r="K324" s="7"/>
      <c r="L324" s="52"/>
      <c r="M324" s="52"/>
      <c r="N324" s="49"/>
      <c r="O324" s="7"/>
      <c r="P324" s="50"/>
      <c r="Q324" s="51"/>
      <c r="R324" s="51"/>
      <c r="S324" s="48"/>
      <c r="T324" s="48"/>
      <c r="U324" s="48"/>
      <c r="V324" s="48"/>
      <c r="W324" s="48"/>
      <c r="X324" s="48"/>
      <c r="Y324" s="54" t="s">
        <v>92</v>
      </c>
      <c r="Z324" s="55" t="str">
        <f>IF(AND($M324="雇用", OR($R324="集中", $R324="期間内"),$N324&lt;&gt;"その他"),"担当開始日要追記",_xlfn.XLOOKUP($P324,プルダウン用!$S$3:$S$12,プルダウン用!T$3:T$12,"",0))</f>
        <v/>
      </c>
      <c r="AA324" s="55" t="str">
        <f>IF(AND($M324="雇用", OR($R324="集中", $R324="期間内"),$N324&lt;&gt;"その他"),"担当終了日要追記",_xlfn.XLOOKUP($P324,プルダウン用!$S$3:$S$12,プルダウン用!U$3:U$12,"",0))</f>
        <v/>
      </c>
      <c r="AB324" s="49"/>
      <c r="AC324" s="49"/>
      <c r="AD324" s="7"/>
      <c r="AE324" s="7"/>
      <c r="AF324" s="49"/>
      <c r="AG324" s="49"/>
      <c r="AH324" s="56" t="str">
        <f>_xlfn.XLOOKUP($AG324,プルダウン用!$AC$3:$AC$10,プルダウン用!AD$3:AD$10,"",0)</f>
        <v/>
      </c>
      <c r="AI324" s="56" t="str">
        <f>_xlfn.XLOOKUP($AG324,プルダウン用!$AC$3:$AC$10,プルダウン用!AE$3:AE$10,"",0)</f>
        <v/>
      </c>
      <c r="AJ324" s="57" t="str">
        <f>_xlfn.XLOOKUP($AG324,プルダウン用!$AC$3:$AC$10,プルダウン用!AF$3:AF$10,"",0)</f>
        <v/>
      </c>
      <c r="AK324" s="63"/>
      <c r="AL324" s="53"/>
      <c r="AM324" s="49"/>
      <c r="AN324" s="69" t="str">
        <f>IF($AM324="謝金経費に同じ",_xlfn.XLOOKUP(AG324,プルダウン用!$AQ$3:$AQ$12,プルダウン用!$AR$3:$AR$12,"",0),_xlfn.XLOOKUP($AM324,プルダウン用!$AH$3:$AH$5,プルダウン用!$AI$3:$AI$5,""))</f>
        <v/>
      </c>
      <c r="AO324" s="56" t="str">
        <f>IF($AN324="学内非常勤講師",_xlfn.XLOOKUP($N324,プルダウン用!$AW$3:$AW$7,プルダウン用!AX$3:AX$7,"",0),_xlfn.XLOOKUP($AN324,プルダウン用!$AQ$3:$AQ$12,プルダウン用!AS$3:AS$12,"",0))</f>
        <v/>
      </c>
      <c r="AP324" s="56" t="str">
        <f>IF($AN324="学内非常勤講師",_xlfn.XLOOKUP($N324,プルダウン用!$AW$3:$AW$7,プルダウン用!AY$3:AY$7,"",0),_xlfn.XLOOKUP($AN324,プルダウン用!$AQ$3:$AQ$12,プルダウン用!AT$3:AT$12,"",0))</f>
        <v/>
      </c>
      <c r="AQ324" s="56" t="str">
        <f>IF($AN324="学内非常勤講師",_xlfn.XLOOKUP($N324,プルダウン用!$AW$3:$AW$7,プルダウン用!AZ$3:AZ$7,"",0),_xlfn.XLOOKUP($AN324,プルダウン用!$AQ$3:$AQ$12,プルダウン用!AU$3:AU$12,"",0))</f>
        <v/>
      </c>
      <c r="AR324" s="79"/>
    </row>
    <row r="325" spans="2:44" ht="23.25" customHeight="1" x14ac:dyDescent="0.15">
      <c r="B325" s="54" t="str">
        <f t="shared" si="4"/>
        <v/>
      </c>
      <c r="C325" s="64"/>
      <c r="D325" s="64"/>
      <c r="E325" s="52"/>
      <c r="F325" s="52"/>
      <c r="G325" s="52"/>
      <c r="H325" s="53"/>
      <c r="I325" s="51"/>
      <c r="J325" s="7"/>
      <c r="K325" s="7"/>
      <c r="L325" s="52"/>
      <c r="M325" s="52"/>
      <c r="N325" s="49"/>
      <c r="O325" s="7"/>
      <c r="P325" s="50"/>
      <c r="Q325" s="51"/>
      <c r="R325" s="51"/>
      <c r="S325" s="48"/>
      <c r="T325" s="48"/>
      <c r="U325" s="48"/>
      <c r="V325" s="48"/>
      <c r="W325" s="48"/>
      <c r="X325" s="48"/>
      <c r="Y325" s="54" t="s">
        <v>92</v>
      </c>
      <c r="Z325" s="55" t="str">
        <f>IF(AND($M325="雇用", OR($R325="集中", $R325="期間内"),$N325&lt;&gt;"その他"),"担当開始日要追記",_xlfn.XLOOKUP($P325,プルダウン用!$S$3:$S$12,プルダウン用!T$3:T$12,"",0))</f>
        <v/>
      </c>
      <c r="AA325" s="55" t="str">
        <f>IF(AND($M325="雇用", OR($R325="集中", $R325="期間内"),$N325&lt;&gt;"その他"),"担当終了日要追記",_xlfn.XLOOKUP($P325,プルダウン用!$S$3:$S$12,プルダウン用!U$3:U$12,"",0))</f>
        <v/>
      </c>
      <c r="AB325" s="49"/>
      <c r="AC325" s="49"/>
      <c r="AD325" s="7"/>
      <c r="AE325" s="7"/>
      <c r="AF325" s="49"/>
      <c r="AG325" s="49"/>
      <c r="AH325" s="56" t="str">
        <f>_xlfn.XLOOKUP($AG325,プルダウン用!$AC$3:$AC$10,プルダウン用!AD$3:AD$10,"",0)</f>
        <v/>
      </c>
      <c r="AI325" s="56" t="str">
        <f>_xlfn.XLOOKUP($AG325,プルダウン用!$AC$3:$AC$10,プルダウン用!AE$3:AE$10,"",0)</f>
        <v/>
      </c>
      <c r="AJ325" s="57" t="str">
        <f>_xlfn.XLOOKUP($AG325,プルダウン用!$AC$3:$AC$10,プルダウン用!AF$3:AF$10,"",0)</f>
        <v/>
      </c>
      <c r="AK325" s="63"/>
      <c r="AL325" s="53"/>
      <c r="AM325" s="49"/>
      <c r="AN325" s="69" t="str">
        <f>IF($AM325="謝金経費に同じ",_xlfn.XLOOKUP(AG325,プルダウン用!$AQ$3:$AQ$12,プルダウン用!$AR$3:$AR$12,"",0),_xlfn.XLOOKUP($AM325,プルダウン用!$AH$3:$AH$5,プルダウン用!$AI$3:$AI$5,""))</f>
        <v/>
      </c>
      <c r="AO325" s="56" t="str">
        <f>IF($AN325="学内非常勤講師",_xlfn.XLOOKUP($N325,プルダウン用!$AW$3:$AW$7,プルダウン用!AX$3:AX$7,"",0),_xlfn.XLOOKUP($AN325,プルダウン用!$AQ$3:$AQ$12,プルダウン用!AS$3:AS$12,"",0))</f>
        <v/>
      </c>
      <c r="AP325" s="56" t="str">
        <f>IF($AN325="学内非常勤講師",_xlfn.XLOOKUP($N325,プルダウン用!$AW$3:$AW$7,プルダウン用!AY$3:AY$7,"",0),_xlfn.XLOOKUP($AN325,プルダウン用!$AQ$3:$AQ$12,プルダウン用!AT$3:AT$12,"",0))</f>
        <v/>
      </c>
      <c r="AQ325" s="56" t="str">
        <f>IF($AN325="学内非常勤講師",_xlfn.XLOOKUP($N325,プルダウン用!$AW$3:$AW$7,プルダウン用!AZ$3:AZ$7,"",0),_xlfn.XLOOKUP($AN325,プルダウン用!$AQ$3:$AQ$12,プルダウン用!AU$3:AU$12,"",0))</f>
        <v/>
      </c>
      <c r="AR325" s="79"/>
    </row>
    <row r="326" spans="2:44" ht="23.25" customHeight="1" x14ac:dyDescent="0.15">
      <c r="B326" s="54" t="str">
        <f t="shared" si="4"/>
        <v/>
      </c>
      <c r="C326" s="64"/>
      <c r="D326" s="64"/>
      <c r="E326" s="52"/>
      <c r="F326" s="52"/>
      <c r="G326" s="52"/>
      <c r="H326" s="53"/>
      <c r="I326" s="51"/>
      <c r="J326" s="7"/>
      <c r="K326" s="7"/>
      <c r="L326" s="52"/>
      <c r="M326" s="52"/>
      <c r="N326" s="49"/>
      <c r="O326" s="7"/>
      <c r="P326" s="50"/>
      <c r="Q326" s="51"/>
      <c r="R326" s="51"/>
      <c r="S326" s="48"/>
      <c r="T326" s="48"/>
      <c r="U326" s="48"/>
      <c r="V326" s="48"/>
      <c r="W326" s="48"/>
      <c r="X326" s="48"/>
      <c r="Y326" s="54" t="s">
        <v>92</v>
      </c>
      <c r="Z326" s="55" t="str">
        <f>IF(AND($M326="雇用", OR($R326="集中", $R326="期間内"),$N326&lt;&gt;"その他"),"担当開始日要追記",_xlfn.XLOOKUP($P326,プルダウン用!$S$3:$S$12,プルダウン用!T$3:T$12,"",0))</f>
        <v/>
      </c>
      <c r="AA326" s="55" t="str">
        <f>IF(AND($M326="雇用", OR($R326="集中", $R326="期間内"),$N326&lt;&gt;"その他"),"担当終了日要追記",_xlfn.XLOOKUP($P326,プルダウン用!$S$3:$S$12,プルダウン用!U$3:U$12,"",0))</f>
        <v/>
      </c>
      <c r="AB326" s="49"/>
      <c r="AC326" s="49"/>
      <c r="AD326" s="7"/>
      <c r="AE326" s="7"/>
      <c r="AF326" s="49"/>
      <c r="AG326" s="49"/>
      <c r="AH326" s="56" t="str">
        <f>_xlfn.XLOOKUP($AG326,プルダウン用!$AC$3:$AC$10,プルダウン用!AD$3:AD$10,"",0)</f>
        <v/>
      </c>
      <c r="AI326" s="56" t="str">
        <f>_xlfn.XLOOKUP($AG326,プルダウン用!$AC$3:$AC$10,プルダウン用!AE$3:AE$10,"",0)</f>
        <v/>
      </c>
      <c r="AJ326" s="57" t="str">
        <f>_xlfn.XLOOKUP($AG326,プルダウン用!$AC$3:$AC$10,プルダウン用!AF$3:AF$10,"",0)</f>
        <v/>
      </c>
      <c r="AK326" s="63"/>
      <c r="AL326" s="53"/>
      <c r="AM326" s="49"/>
      <c r="AN326" s="69" t="str">
        <f>IF($AM326="謝金経費に同じ",_xlfn.XLOOKUP(AG326,プルダウン用!$AQ$3:$AQ$12,プルダウン用!$AR$3:$AR$12,"",0),_xlfn.XLOOKUP($AM326,プルダウン用!$AH$3:$AH$5,プルダウン用!$AI$3:$AI$5,""))</f>
        <v/>
      </c>
      <c r="AO326" s="56" t="str">
        <f>IF($AN326="学内非常勤講師",_xlfn.XLOOKUP($N326,プルダウン用!$AW$3:$AW$7,プルダウン用!AX$3:AX$7,"",0),_xlfn.XLOOKUP($AN326,プルダウン用!$AQ$3:$AQ$12,プルダウン用!AS$3:AS$12,"",0))</f>
        <v/>
      </c>
      <c r="AP326" s="56" t="str">
        <f>IF($AN326="学内非常勤講師",_xlfn.XLOOKUP($N326,プルダウン用!$AW$3:$AW$7,プルダウン用!AY$3:AY$7,"",0),_xlfn.XLOOKUP($AN326,プルダウン用!$AQ$3:$AQ$12,プルダウン用!AT$3:AT$12,"",0))</f>
        <v/>
      </c>
      <c r="AQ326" s="56" t="str">
        <f>IF($AN326="学内非常勤講師",_xlfn.XLOOKUP($N326,プルダウン用!$AW$3:$AW$7,プルダウン用!AZ$3:AZ$7,"",0),_xlfn.XLOOKUP($AN326,プルダウン用!$AQ$3:$AQ$12,プルダウン用!AU$3:AU$12,"",0))</f>
        <v/>
      </c>
      <c r="AR326" s="79"/>
    </row>
    <row r="327" spans="2:44" ht="23.25" customHeight="1" x14ac:dyDescent="0.15">
      <c r="B327" s="54" t="str">
        <f t="shared" si="4"/>
        <v/>
      </c>
      <c r="C327" s="64"/>
      <c r="D327" s="64"/>
      <c r="E327" s="52"/>
      <c r="F327" s="52"/>
      <c r="G327" s="52"/>
      <c r="H327" s="53"/>
      <c r="I327" s="51"/>
      <c r="J327" s="7"/>
      <c r="K327" s="7"/>
      <c r="L327" s="52"/>
      <c r="M327" s="52"/>
      <c r="N327" s="49"/>
      <c r="O327" s="7"/>
      <c r="P327" s="50"/>
      <c r="Q327" s="51"/>
      <c r="R327" s="51"/>
      <c r="S327" s="48"/>
      <c r="T327" s="48"/>
      <c r="U327" s="48"/>
      <c r="V327" s="48"/>
      <c r="W327" s="48"/>
      <c r="X327" s="48"/>
      <c r="Y327" s="54" t="s">
        <v>92</v>
      </c>
      <c r="Z327" s="55" t="str">
        <f>IF(AND($M327="雇用", OR($R327="集中", $R327="期間内"),$N327&lt;&gt;"その他"),"担当開始日要追記",_xlfn.XLOOKUP($P327,プルダウン用!$S$3:$S$12,プルダウン用!T$3:T$12,"",0))</f>
        <v/>
      </c>
      <c r="AA327" s="55" t="str">
        <f>IF(AND($M327="雇用", OR($R327="集中", $R327="期間内"),$N327&lt;&gt;"その他"),"担当終了日要追記",_xlfn.XLOOKUP($P327,プルダウン用!$S$3:$S$12,プルダウン用!U$3:U$12,"",0))</f>
        <v/>
      </c>
      <c r="AB327" s="49"/>
      <c r="AC327" s="49"/>
      <c r="AD327" s="7"/>
      <c r="AE327" s="7"/>
      <c r="AF327" s="49"/>
      <c r="AG327" s="49"/>
      <c r="AH327" s="56" t="str">
        <f>_xlfn.XLOOKUP($AG327,プルダウン用!$AC$3:$AC$10,プルダウン用!AD$3:AD$10,"",0)</f>
        <v/>
      </c>
      <c r="AI327" s="56" t="str">
        <f>_xlfn.XLOOKUP($AG327,プルダウン用!$AC$3:$AC$10,プルダウン用!AE$3:AE$10,"",0)</f>
        <v/>
      </c>
      <c r="AJ327" s="57" t="str">
        <f>_xlfn.XLOOKUP($AG327,プルダウン用!$AC$3:$AC$10,プルダウン用!AF$3:AF$10,"",0)</f>
        <v/>
      </c>
      <c r="AK327" s="63"/>
      <c r="AL327" s="53"/>
      <c r="AM327" s="49"/>
      <c r="AN327" s="69" t="str">
        <f>IF($AM327="謝金経費に同じ",_xlfn.XLOOKUP(AG327,プルダウン用!$AQ$3:$AQ$12,プルダウン用!$AR$3:$AR$12,"",0),_xlfn.XLOOKUP($AM327,プルダウン用!$AH$3:$AH$5,プルダウン用!$AI$3:$AI$5,""))</f>
        <v/>
      </c>
      <c r="AO327" s="56" t="str">
        <f>IF($AN327="学内非常勤講師",_xlfn.XLOOKUP($N327,プルダウン用!$AW$3:$AW$7,プルダウン用!AX$3:AX$7,"",0),_xlfn.XLOOKUP($AN327,プルダウン用!$AQ$3:$AQ$12,プルダウン用!AS$3:AS$12,"",0))</f>
        <v/>
      </c>
      <c r="AP327" s="56" t="str">
        <f>IF($AN327="学内非常勤講師",_xlfn.XLOOKUP($N327,プルダウン用!$AW$3:$AW$7,プルダウン用!AY$3:AY$7,"",0),_xlfn.XLOOKUP($AN327,プルダウン用!$AQ$3:$AQ$12,プルダウン用!AT$3:AT$12,"",0))</f>
        <v/>
      </c>
      <c r="AQ327" s="56" t="str">
        <f>IF($AN327="学内非常勤講師",_xlfn.XLOOKUP($N327,プルダウン用!$AW$3:$AW$7,プルダウン用!AZ$3:AZ$7,"",0),_xlfn.XLOOKUP($AN327,プルダウン用!$AQ$3:$AQ$12,プルダウン用!AU$3:AU$12,"",0))</f>
        <v/>
      </c>
      <c r="AR327" s="79"/>
    </row>
    <row r="328" spans="2:44" ht="23.25" customHeight="1" x14ac:dyDescent="0.15">
      <c r="B328" s="54" t="str">
        <f t="shared" si="4"/>
        <v/>
      </c>
      <c r="C328" s="64"/>
      <c r="D328" s="64"/>
      <c r="E328" s="52"/>
      <c r="F328" s="52"/>
      <c r="G328" s="52"/>
      <c r="H328" s="53"/>
      <c r="I328" s="51"/>
      <c r="J328" s="7"/>
      <c r="K328" s="7"/>
      <c r="L328" s="52"/>
      <c r="M328" s="52"/>
      <c r="N328" s="49"/>
      <c r="O328" s="7"/>
      <c r="P328" s="50"/>
      <c r="Q328" s="51"/>
      <c r="R328" s="51"/>
      <c r="S328" s="48"/>
      <c r="T328" s="48"/>
      <c r="U328" s="48"/>
      <c r="V328" s="48"/>
      <c r="W328" s="48"/>
      <c r="X328" s="48"/>
      <c r="Y328" s="54" t="s">
        <v>92</v>
      </c>
      <c r="Z328" s="55" t="str">
        <f>IF(AND($M328="雇用", OR($R328="集中", $R328="期間内"),$N328&lt;&gt;"その他"),"担当開始日要追記",_xlfn.XLOOKUP($P328,プルダウン用!$S$3:$S$12,プルダウン用!T$3:T$12,"",0))</f>
        <v/>
      </c>
      <c r="AA328" s="55" t="str">
        <f>IF(AND($M328="雇用", OR($R328="集中", $R328="期間内"),$N328&lt;&gt;"その他"),"担当終了日要追記",_xlfn.XLOOKUP($P328,プルダウン用!$S$3:$S$12,プルダウン用!U$3:U$12,"",0))</f>
        <v/>
      </c>
      <c r="AB328" s="49"/>
      <c r="AC328" s="49"/>
      <c r="AD328" s="7"/>
      <c r="AE328" s="7"/>
      <c r="AF328" s="49"/>
      <c r="AG328" s="49"/>
      <c r="AH328" s="56" t="str">
        <f>_xlfn.XLOOKUP($AG328,プルダウン用!$AC$3:$AC$10,プルダウン用!AD$3:AD$10,"",0)</f>
        <v/>
      </c>
      <c r="AI328" s="56" t="str">
        <f>_xlfn.XLOOKUP($AG328,プルダウン用!$AC$3:$AC$10,プルダウン用!AE$3:AE$10,"",0)</f>
        <v/>
      </c>
      <c r="AJ328" s="57" t="str">
        <f>_xlfn.XLOOKUP($AG328,プルダウン用!$AC$3:$AC$10,プルダウン用!AF$3:AF$10,"",0)</f>
        <v/>
      </c>
      <c r="AK328" s="63"/>
      <c r="AL328" s="53"/>
      <c r="AM328" s="49"/>
      <c r="AN328" s="69" t="str">
        <f>IF($AM328="謝金経費に同じ",_xlfn.XLOOKUP(AG328,プルダウン用!$AQ$3:$AQ$12,プルダウン用!$AR$3:$AR$12,"",0),_xlfn.XLOOKUP($AM328,プルダウン用!$AH$3:$AH$5,プルダウン用!$AI$3:$AI$5,""))</f>
        <v/>
      </c>
      <c r="AO328" s="56" t="str">
        <f>IF($AN328="学内非常勤講師",_xlfn.XLOOKUP($N328,プルダウン用!$AW$3:$AW$7,プルダウン用!AX$3:AX$7,"",0),_xlfn.XLOOKUP($AN328,プルダウン用!$AQ$3:$AQ$12,プルダウン用!AS$3:AS$12,"",0))</f>
        <v/>
      </c>
      <c r="AP328" s="56" t="str">
        <f>IF($AN328="学内非常勤講師",_xlfn.XLOOKUP($N328,プルダウン用!$AW$3:$AW$7,プルダウン用!AY$3:AY$7,"",0),_xlfn.XLOOKUP($AN328,プルダウン用!$AQ$3:$AQ$12,プルダウン用!AT$3:AT$12,"",0))</f>
        <v/>
      </c>
      <c r="AQ328" s="56" t="str">
        <f>IF($AN328="学内非常勤講師",_xlfn.XLOOKUP($N328,プルダウン用!$AW$3:$AW$7,プルダウン用!AZ$3:AZ$7,"",0),_xlfn.XLOOKUP($AN328,プルダウン用!$AQ$3:$AQ$12,プルダウン用!AU$3:AU$12,"",0))</f>
        <v/>
      </c>
      <c r="AR328" s="79"/>
    </row>
    <row r="329" spans="2:44" ht="23.25" customHeight="1" x14ac:dyDescent="0.15">
      <c r="B329" s="54" t="str">
        <f t="shared" si="4"/>
        <v/>
      </c>
      <c r="C329" s="64"/>
      <c r="D329" s="64"/>
      <c r="E329" s="52"/>
      <c r="F329" s="52"/>
      <c r="G329" s="52"/>
      <c r="H329" s="53"/>
      <c r="I329" s="51"/>
      <c r="J329" s="7"/>
      <c r="K329" s="7"/>
      <c r="L329" s="52"/>
      <c r="M329" s="52"/>
      <c r="N329" s="49"/>
      <c r="O329" s="7"/>
      <c r="P329" s="50"/>
      <c r="Q329" s="51"/>
      <c r="R329" s="51"/>
      <c r="S329" s="48"/>
      <c r="T329" s="48"/>
      <c r="U329" s="48"/>
      <c r="V329" s="48"/>
      <c r="W329" s="48"/>
      <c r="X329" s="48"/>
      <c r="Y329" s="54" t="s">
        <v>92</v>
      </c>
      <c r="Z329" s="55" t="str">
        <f>IF(AND($M329="雇用", OR($R329="集中", $R329="期間内"),$N329&lt;&gt;"その他"),"担当開始日要追記",_xlfn.XLOOKUP($P329,プルダウン用!$S$3:$S$12,プルダウン用!T$3:T$12,"",0))</f>
        <v/>
      </c>
      <c r="AA329" s="55" t="str">
        <f>IF(AND($M329="雇用", OR($R329="集中", $R329="期間内"),$N329&lt;&gt;"その他"),"担当終了日要追記",_xlfn.XLOOKUP($P329,プルダウン用!$S$3:$S$12,プルダウン用!U$3:U$12,"",0))</f>
        <v/>
      </c>
      <c r="AB329" s="49"/>
      <c r="AC329" s="49"/>
      <c r="AD329" s="7"/>
      <c r="AE329" s="7"/>
      <c r="AF329" s="49"/>
      <c r="AG329" s="49"/>
      <c r="AH329" s="56" t="str">
        <f>_xlfn.XLOOKUP($AG329,プルダウン用!$AC$3:$AC$10,プルダウン用!AD$3:AD$10,"",0)</f>
        <v/>
      </c>
      <c r="AI329" s="56" t="str">
        <f>_xlfn.XLOOKUP($AG329,プルダウン用!$AC$3:$AC$10,プルダウン用!AE$3:AE$10,"",0)</f>
        <v/>
      </c>
      <c r="AJ329" s="57" t="str">
        <f>_xlfn.XLOOKUP($AG329,プルダウン用!$AC$3:$AC$10,プルダウン用!AF$3:AF$10,"",0)</f>
        <v/>
      </c>
      <c r="AK329" s="63"/>
      <c r="AL329" s="53"/>
      <c r="AM329" s="49"/>
      <c r="AN329" s="69" t="str">
        <f>IF($AM329="謝金経費に同じ",_xlfn.XLOOKUP(AG329,プルダウン用!$AQ$3:$AQ$12,プルダウン用!$AR$3:$AR$12,"",0),_xlfn.XLOOKUP($AM329,プルダウン用!$AH$3:$AH$5,プルダウン用!$AI$3:$AI$5,""))</f>
        <v/>
      </c>
      <c r="AO329" s="56" t="str">
        <f>IF($AN329="学内非常勤講師",_xlfn.XLOOKUP($N329,プルダウン用!$AW$3:$AW$7,プルダウン用!AX$3:AX$7,"",0),_xlfn.XLOOKUP($AN329,プルダウン用!$AQ$3:$AQ$12,プルダウン用!AS$3:AS$12,"",0))</f>
        <v/>
      </c>
      <c r="AP329" s="56" t="str">
        <f>IF($AN329="学内非常勤講師",_xlfn.XLOOKUP($N329,プルダウン用!$AW$3:$AW$7,プルダウン用!AY$3:AY$7,"",0),_xlfn.XLOOKUP($AN329,プルダウン用!$AQ$3:$AQ$12,プルダウン用!AT$3:AT$12,"",0))</f>
        <v/>
      </c>
      <c r="AQ329" s="56" t="str">
        <f>IF($AN329="学内非常勤講師",_xlfn.XLOOKUP($N329,プルダウン用!$AW$3:$AW$7,プルダウン用!AZ$3:AZ$7,"",0),_xlfn.XLOOKUP($AN329,プルダウン用!$AQ$3:$AQ$12,プルダウン用!AU$3:AU$12,"",0))</f>
        <v/>
      </c>
      <c r="AR329" s="79"/>
    </row>
    <row r="330" spans="2:44" ht="23.25" customHeight="1" x14ac:dyDescent="0.15">
      <c r="B330" s="54" t="str">
        <f t="shared" si="4"/>
        <v/>
      </c>
      <c r="C330" s="64"/>
      <c r="D330" s="64"/>
      <c r="E330" s="52"/>
      <c r="F330" s="52"/>
      <c r="G330" s="52"/>
      <c r="H330" s="53"/>
      <c r="I330" s="51"/>
      <c r="J330" s="7"/>
      <c r="K330" s="7"/>
      <c r="L330" s="52"/>
      <c r="M330" s="52"/>
      <c r="N330" s="49"/>
      <c r="O330" s="7"/>
      <c r="P330" s="50"/>
      <c r="Q330" s="51"/>
      <c r="R330" s="51"/>
      <c r="S330" s="48"/>
      <c r="T330" s="48"/>
      <c r="U330" s="48"/>
      <c r="V330" s="48"/>
      <c r="W330" s="48"/>
      <c r="X330" s="48"/>
      <c r="Y330" s="54" t="s">
        <v>92</v>
      </c>
      <c r="Z330" s="55" t="str">
        <f>IF(AND($M330="雇用", OR($R330="集中", $R330="期間内"),$N330&lt;&gt;"その他"),"担当開始日要追記",_xlfn.XLOOKUP($P330,プルダウン用!$S$3:$S$12,プルダウン用!T$3:T$12,"",0))</f>
        <v/>
      </c>
      <c r="AA330" s="55" t="str">
        <f>IF(AND($M330="雇用", OR($R330="集中", $R330="期間内"),$N330&lt;&gt;"その他"),"担当終了日要追記",_xlfn.XLOOKUP($P330,プルダウン用!$S$3:$S$12,プルダウン用!U$3:U$12,"",0))</f>
        <v/>
      </c>
      <c r="AB330" s="49"/>
      <c r="AC330" s="49"/>
      <c r="AD330" s="7"/>
      <c r="AE330" s="7"/>
      <c r="AF330" s="49"/>
      <c r="AG330" s="49"/>
      <c r="AH330" s="56" t="str">
        <f>_xlfn.XLOOKUP($AG330,プルダウン用!$AC$3:$AC$10,プルダウン用!AD$3:AD$10,"",0)</f>
        <v/>
      </c>
      <c r="AI330" s="56" t="str">
        <f>_xlfn.XLOOKUP($AG330,プルダウン用!$AC$3:$AC$10,プルダウン用!AE$3:AE$10,"",0)</f>
        <v/>
      </c>
      <c r="AJ330" s="57" t="str">
        <f>_xlfn.XLOOKUP($AG330,プルダウン用!$AC$3:$AC$10,プルダウン用!AF$3:AF$10,"",0)</f>
        <v/>
      </c>
      <c r="AK330" s="63"/>
      <c r="AL330" s="53"/>
      <c r="AM330" s="49"/>
      <c r="AN330" s="69" t="str">
        <f>IF($AM330="謝金経費に同じ",_xlfn.XLOOKUP(AG330,プルダウン用!$AQ$3:$AQ$12,プルダウン用!$AR$3:$AR$12,"",0),_xlfn.XLOOKUP($AM330,プルダウン用!$AH$3:$AH$5,プルダウン用!$AI$3:$AI$5,""))</f>
        <v/>
      </c>
      <c r="AO330" s="56" t="str">
        <f>IF($AN330="学内非常勤講師",_xlfn.XLOOKUP($N330,プルダウン用!$AW$3:$AW$7,プルダウン用!AX$3:AX$7,"",0),_xlfn.XLOOKUP($AN330,プルダウン用!$AQ$3:$AQ$12,プルダウン用!AS$3:AS$12,"",0))</f>
        <v/>
      </c>
      <c r="AP330" s="56" t="str">
        <f>IF($AN330="学内非常勤講師",_xlfn.XLOOKUP($N330,プルダウン用!$AW$3:$AW$7,プルダウン用!AY$3:AY$7,"",0),_xlfn.XLOOKUP($AN330,プルダウン用!$AQ$3:$AQ$12,プルダウン用!AT$3:AT$12,"",0))</f>
        <v/>
      </c>
      <c r="AQ330" s="56" t="str">
        <f>IF($AN330="学内非常勤講師",_xlfn.XLOOKUP($N330,プルダウン用!$AW$3:$AW$7,プルダウン用!AZ$3:AZ$7,"",0),_xlfn.XLOOKUP($AN330,プルダウン用!$AQ$3:$AQ$12,プルダウン用!AU$3:AU$12,"",0))</f>
        <v/>
      </c>
      <c r="AR330" s="79"/>
    </row>
    <row r="331" spans="2:44" ht="23.25" customHeight="1" x14ac:dyDescent="0.15">
      <c r="B331" s="54" t="str">
        <f t="shared" si="4"/>
        <v/>
      </c>
      <c r="C331" s="64"/>
      <c r="D331" s="64"/>
      <c r="E331" s="52"/>
      <c r="F331" s="52"/>
      <c r="G331" s="52"/>
      <c r="H331" s="53"/>
      <c r="I331" s="51"/>
      <c r="J331" s="7"/>
      <c r="K331" s="7"/>
      <c r="L331" s="52"/>
      <c r="M331" s="52"/>
      <c r="N331" s="49"/>
      <c r="O331" s="7"/>
      <c r="P331" s="50"/>
      <c r="Q331" s="51"/>
      <c r="R331" s="51"/>
      <c r="S331" s="48"/>
      <c r="T331" s="48"/>
      <c r="U331" s="48"/>
      <c r="V331" s="48"/>
      <c r="W331" s="48"/>
      <c r="X331" s="48"/>
      <c r="Y331" s="54" t="s">
        <v>92</v>
      </c>
      <c r="Z331" s="55" t="str">
        <f>IF(AND($M331="雇用", OR($R331="集中", $R331="期間内"),$N331&lt;&gt;"その他"),"担当開始日要追記",_xlfn.XLOOKUP($P331,プルダウン用!$S$3:$S$12,プルダウン用!T$3:T$12,"",0))</f>
        <v/>
      </c>
      <c r="AA331" s="55" t="str">
        <f>IF(AND($M331="雇用", OR($R331="集中", $R331="期間内"),$N331&lt;&gt;"その他"),"担当終了日要追記",_xlfn.XLOOKUP($P331,プルダウン用!$S$3:$S$12,プルダウン用!U$3:U$12,"",0))</f>
        <v/>
      </c>
      <c r="AB331" s="49"/>
      <c r="AC331" s="49"/>
      <c r="AD331" s="7"/>
      <c r="AE331" s="7"/>
      <c r="AF331" s="49"/>
      <c r="AG331" s="49"/>
      <c r="AH331" s="56" t="str">
        <f>_xlfn.XLOOKUP($AG331,プルダウン用!$AC$3:$AC$10,プルダウン用!AD$3:AD$10,"",0)</f>
        <v/>
      </c>
      <c r="AI331" s="56" t="str">
        <f>_xlfn.XLOOKUP($AG331,プルダウン用!$AC$3:$AC$10,プルダウン用!AE$3:AE$10,"",0)</f>
        <v/>
      </c>
      <c r="AJ331" s="57" t="str">
        <f>_xlfn.XLOOKUP($AG331,プルダウン用!$AC$3:$AC$10,プルダウン用!AF$3:AF$10,"",0)</f>
        <v/>
      </c>
      <c r="AK331" s="63"/>
      <c r="AL331" s="53"/>
      <c r="AM331" s="49"/>
      <c r="AN331" s="69" t="str">
        <f>IF($AM331="謝金経費に同じ",_xlfn.XLOOKUP(AG331,プルダウン用!$AQ$3:$AQ$12,プルダウン用!$AR$3:$AR$12,"",0),_xlfn.XLOOKUP($AM331,プルダウン用!$AH$3:$AH$5,プルダウン用!$AI$3:$AI$5,""))</f>
        <v/>
      </c>
      <c r="AO331" s="56" t="str">
        <f>IF($AN331="学内非常勤講師",_xlfn.XLOOKUP($N331,プルダウン用!$AW$3:$AW$7,プルダウン用!AX$3:AX$7,"",0),_xlfn.XLOOKUP($AN331,プルダウン用!$AQ$3:$AQ$12,プルダウン用!AS$3:AS$12,"",0))</f>
        <v/>
      </c>
      <c r="AP331" s="56" t="str">
        <f>IF($AN331="学内非常勤講師",_xlfn.XLOOKUP($N331,プルダウン用!$AW$3:$AW$7,プルダウン用!AY$3:AY$7,"",0),_xlfn.XLOOKUP($AN331,プルダウン用!$AQ$3:$AQ$12,プルダウン用!AT$3:AT$12,"",0))</f>
        <v/>
      </c>
      <c r="AQ331" s="56" t="str">
        <f>IF($AN331="学内非常勤講師",_xlfn.XLOOKUP($N331,プルダウン用!$AW$3:$AW$7,プルダウン用!AZ$3:AZ$7,"",0),_xlfn.XLOOKUP($AN331,プルダウン用!$AQ$3:$AQ$12,プルダウン用!AU$3:AU$12,"",0))</f>
        <v/>
      </c>
      <c r="AR331" s="79"/>
    </row>
    <row r="332" spans="2:44" ht="23.25" customHeight="1" x14ac:dyDescent="0.15">
      <c r="B332" s="54" t="str">
        <f t="shared" si="4"/>
        <v/>
      </c>
      <c r="C332" s="64"/>
      <c r="D332" s="64"/>
      <c r="E332" s="52"/>
      <c r="F332" s="52"/>
      <c r="G332" s="52"/>
      <c r="H332" s="53"/>
      <c r="I332" s="51"/>
      <c r="J332" s="7"/>
      <c r="K332" s="7"/>
      <c r="L332" s="52"/>
      <c r="M332" s="52"/>
      <c r="N332" s="49"/>
      <c r="O332" s="7"/>
      <c r="P332" s="50"/>
      <c r="Q332" s="51"/>
      <c r="R332" s="51"/>
      <c r="S332" s="48"/>
      <c r="T332" s="48"/>
      <c r="U332" s="48"/>
      <c r="V332" s="48"/>
      <c r="W332" s="48"/>
      <c r="X332" s="48"/>
      <c r="Y332" s="54" t="s">
        <v>92</v>
      </c>
      <c r="Z332" s="55" t="str">
        <f>IF(AND($M332="雇用", OR($R332="集中", $R332="期間内"),$N332&lt;&gt;"その他"),"担当開始日要追記",_xlfn.XLOOKUP($P332,プルダウン用!$S$3:$S$12,プルダウン用!T$3:T$12,"",0))</f>
        <v/>
      </c>
      <c r="AA332" s="55" t="str">
        <f>IF(AND($M332="雇用", OR($R332="集中", $R332="期間内"),$N332&lt;&gt;"その他"),"担当終了日要追記",_xlfn.XLOOKUP($P332,プルダウン用!$S$3:$S$12,プルダウン用!U$3:U$12,"",0))</f>
        <v/>
      </c>
      <c r="AB332" s="49"/>
      <c r="AC332" s="49"/>
      <c r="AD332" s="7"/>
      <c r="AE332" s="7"/>
      <c r="AF332" s="49"/>
      <c r="AG332" s="49"/>
      <c r="AH332" s="56" t="str">
        <f>_xlfn.XLOOKUP($AG332,プルダウン用!$AC$3:$AC$10,プルダウン用!AD$3:AD$10,"",0)</f>
        <v/>
      </c>
      <c r="AI332" s="56" t="str">
        <f>_xlfn.XLOOKUP($AG332,プルダウン用!$AC$3:$AC$10,プルダウン用!AE$3:AE$10,"",0)</f>
        <v/>
      </c>
      <c r="AJ332" s="57" t="str">
        <f>_xlfn.XLOOKUP($AG332,プルダウン用!$AC$3:$AC$10,プルダウン用!AF$3:AF$10,"",0)</f>
        <v/>
      </c>
      <c r="AK332" s="63"/>
      <c r="AL332" s="53"/>
      <c r="AM332" s="49"/>
      <c r="AN332" s="69" t="str">
        <f>IF($AM332="謝金経費に同じ",_xlfn.XLOOKUP(AG332,プルダウン用!$AQ$3:$AQ$12,プルダウン用!$AR$3:$AR$12,"",0),_xlfn.XLOOKUP($AM332,プルダウン用!$AH$3:$AH$5,プルダウン用!$AI$3:$AI$5,""))</f>
        <v/>
      </c>
      <c r="AO332" s="56" t="str">
        <f>IF($AN332="学内非常勤講師",_xlfn.XLOOKUP($N332,プルダウン用!$AW$3:$AW$7,プルダウン用!AX$3:AX$7,"",0),_xlfn.XLOOKUP($AN332,プルダウン用!$AQ$3:$AQ$12,プルダウン用!AS$3:AS$12,"",0))</f>
        <v/>
      </c>
      <c r="AP332" s="56" t="str">
        <f>IF($AN332="学内非常勤講師",_xlfn.XLOOKUP($N332,プルダウン用!$AW$3:$AW$7,プルダウン用!AY$3:AY$7,"",0),_xlfn.XLOOKUP($AN332,プルダウン用!$AQ$3:$AQ$12,プルダウン用!AT$3:AT$12,"",0))</f>
        <v/>
      </c>
      <c r="AQ332" s="56" t="str">
        <f>IF($AN332="学内非常勤講師",_xlfn.XLOOKUP($N332,プルダウン用!$AW$3:$AW$7,プルダウン用!AZ$3:AZ$7,"",0),_xlfn.XLOOKUP($AN332,プルダウン用!$AQ$3:$AQ$12,プルダウン用!AU$3:AU$12,"",0))</f>
        <v/>
      </c>
      <c r="AR332" s="79"/>
    </row>
    <row r="333" spans="2:44" ht="23.25" customHeight="1" x14ac:dyDescent="0.15">
      <c r="B333" s="54" t="str">
        <f t="shared" ref="B333:B396" si="5">IF(C333="","",ROW()-11)</f>
        <v/>
      </c>
      <c r="C333" s="64"/>
      <c r="D333" s="64"/>
      <c r="E333" s="52"/>
      <c r="F333" s="52"/>
      <c r="G333" s="52"/>
      <c r="H333" s="53"/>
      <c r="I333" s="51"/>
      <c r="J333" s="7"/>
      <c r="K333" s="7"/>
      <c r="L333" s="52"/>
      <c r="M333" s="52"/>
      <c r="N333" s="49"/>
      <c r="O333" s="7"/>
      <c r="P333" s="50"/>
      <c r="Q333" s="51"/>
      <c r="R333" s="51"/>
      <c r="S333" s="48"/>
      <c r="T333" s="48"/>
      <c r="U333" s="48"/>
      <c r="V333" s="48"/>
      <c r="W333" s="48"/>
      <c r="X333" s="48"/>
      <c r="Y333" s="54" t="s">
        <v>92</v>
      </c>
      <c r="Z333" s="55" t="str">
        <f>IF(AND($M333="雇用", OR($R333="集中", $R333="期間内"),$N333&lt;&gt;"その他"),"担当開始日要追記",_xlfn.XLOOKUP($P333,プルダウン用!$S$3:$S$12,プルダウン用!T$3:T$12,"",0))</f>
        <v/>
      </c>
      <c r="AA333" s="55" t="str">
        <f>IF(AND($M333="雇用", OR($R333="集中", $R333="期間内"),$N333&lt;&gt;"その他"),"担当終了日要追記",_xlfn.XLOOKUP($P333,プルダウン用!$S$3:$S$12,プルダウン用!U$3:U$12,"",0))</f>
        <v/>
      </c>
      <c r="AB333" s="49"/>
      <c r="AC333" s="49"/>
      <c r="AD333" s="7"/>
      <c r="AE333" s="7"/>
      <c r="AF333" s="49"/>
      <c r="AG333" s="49"/>
      <c r="AH333" s="56" t="str">
        <f>_xlfn.XLOOKUP($AG333,プルダウン用!$AC$3:$AC$10,プルダウン用!AD$3:AD$10,"",0)</f>
        <v/>
      </c>
      <c r="AI333" s="56" t="str">
        <f>_xlfn.XLOOKUP($AG333,プルダウン用!$AC$3:$AC$10,プルダウン用!AE$3:AE$10,"",0)</f>
        <v/>
      </c>
      <c r="AJ333" s="57" t="str">
        <f>_xlfn.XLOOKUP($AG333,プルダウン用!$AC$3:$AC$10,プルダウン用!AF$3:AF$10,"",0)</f>
        <v/>
      </c>
      <c r="AK333" s="63"/>
      <c r="AL333" s="53"/>
      <c r="AM333" s="49"/>
      <c r="AN333" s="69" t="str">
        <f>IF($AM333="謝金経費に同じ",_xlfn.XLOOKUP(AG333,プルダウン用!$AQ$3:$AQ$12,プルダウン用!$AR$3:$AR$12,"",0),_xlfn.XLOOKUP($AM333,プルダウン用!$AH$3:$AH$5,プルダウン用!$AI$3:$AI$5,""))</f>
        <v/>
      </c>
      <c r="AO333" s="56" t="str">
        <f>IF($AN333="学内非常勤講師",_xlfn.XLOOKUP($N333,プルダウン用!$AW$3:$AW$7,プルダウン用!AX$3:AX$7,"",0),_xlfn.XLOOKUP($AN333,プルダウン用!$AQ$3:$AQ$12,プルダウン用!AS$3:AS$12,"",0))</f>
        <v/>
      </c>
      <c r="AP333" s="56" t="str">
        <f>IF($AN333="学内非常勤講師",_xlfn.XLOOKUP($N333,プルダウン用!$AW$3:$AW$7,プルダウン用!AY$3:AY$7,"",0),_xlfn.XLOOKUP($AN333,プルダウン用!$AQ$3:$AQ$12,プルダウン用!AT$3:AT$12,"",0))</f>
        <v/>
      </c>
      <c r="AQ333" s="56" t="str">
        <f>IF($AN333="学内非常勤講師",_xlfn.XLOOKUP($N333,プルダウン用!$AW$3:$AW$7,プルダウン用!AZ$3:AZ$7,"",0),_xlfn.XLOOKUP($AN333,プルダウン用!$AQ$3:$AQ$12,プルダウン用!AU$3:AU$12,"",0))</f>
        <v/>
      </c>
      <c r="AR333" s="79"/>
    </row>
    <row r="334" spans="2:44" ht="23.25" customHeight="1" x14ac:dyDescent="0.15">
      <c r="B334" s="54" t="str">
        <f t="shared" si="5"/>
        <v/>
      </c>
      <c r="C334" s="64"/>
      <c r="D334" s="64"/>
      <c r="E334" s="52"/>
      <c r="F334" s="52"/>
      <c r="G334" s="52"/>
      <c r="H334" s="53"/>
      <c r="I334" s="51"/>
      <c r="J334" s="7"/>
      <c r="K334" s="7"/>
      <c r="L334" s="52"/>
      <c r="M334" s="52"/>
      <c r="N334" s="49"/>
      <c r="O334" s="7"/>
      <c r="P334" s="50"/>
      <c r="Q334" s="51"/>
      <c r="R334" s="51"/>
      <c r="S334" s="48"/>
      <c r="T334" s="48"/>
      <c r="U334" s="48"/>
      <c r="V334" s="48"/>
      <c r="W334" s="48"/>
      <c r="X334" s="48"/>
      <c r="Y334" s="54" t="s">
        <v>92</v>
      </c>
      <c r="Z334" s="55" t="str">
        <f>IF(AND($M334="雇用", OR($R334="集中", $R334="期間内"),$N334&lt;&gt;"その他"),"担当開始日要追記",_xlfn.XLOOKUP($P334,プルダウン用!$S$3:$S$12,プルダウン用!T$3:T$12,"",0))</f>
        <v/>
      </c>
      <c r="AA334" s="55" t="str">
        <f>IF(AND($M334="雇用", OR($R334="集中", $R334="期間内"),$N334&lt;&gt;"その他"),"担当終了日要追記",_xlfn.XLOOKUP($P334,プルダウン用!$S$3:$S$12,プルダウン用!U$3:U$12,"",0))</f>
        <v/>
      </c>
      <c r="AB334" s="49"/>
      <c r="AC334" s="49"/>
      <c r="AD334" s="7"/>
      <c r="AE334" s="7"/>
      <c r="AF334" s="49"/>
      <c r="AG334" s="49"/>
      <c r="AH334" s="56" t="str">
        <f>_xlfn.XLOOKUP($AG334,プルダウン用!$AC$3:$AC$10,プルダウン用!AD$3:AD$10,"",0)</f>
        <v/>
      </c>
      <c r="AI334" s="56" t="str">
        <f>_xlfn.XLOOKUP($AG334,プルダウン用!$AC$3:$AC$10,プルダウン用!AE$3:AE$10,"",0)</f>
        <v/>
      </c>
      <c r="AJ334" s="57" t="str">
        <f>_xlfn.XLOOKUP($AG334,プルダウン用!$AC$3:$AC$10,プルダウン用!AF$3:AF$10,"",0)</f>
        <v/>
      </c>
      <c r="AK334" s="63"/>
      <c r="AL334" s="53"/>
      <c r="AM334" s="49"/>
      <c r="AN334" s="69" t="str">
        <f>IF($AM334="謝金経費に同じ",_xlfn.XLOOKUP(AG334,プルダウン用!$AQ$3:$AQ$12,プルダウン用!$AR$3:$AR$12,"",0),_xlfn.XLOOKUP($AM334,プルダウン用!$AH$3:$AH$5,プルダウン用!$AI$3:$AI$5,""))</f>
        <v/>
      </c>
      <c r="AO334" s="56" t="str">
        <f>IF($AN334="学内非常勤講師",_xlfn.XLOOKUP($N334,プルダウン用!$AW$3:$AW$7,プルダウン用!AX$3:AX$7,"",0),_xlfn.XLOOKUP($AN334,プルダウン用!$AQ$3:$AQ$12,プルダウン用!AS$3:AS$12,"",0))</f>
        <v/>
      </c>
      <c r="AP334" s="56" t="str">
        <f>IF($AN334="学内非常勤講師",_xlfn.XLOOKUP($N334,プルダウン用!$AW$3:$AW$7,プルダウン用!AY$3:AY$7,"",0),_xlfn.XLOOKUP($AN334,プルダウン用!$AQ$3:$AQ$12,プルダウン用!AT$3:AT$12,"",0))</f>
        <v/>
      </c>
      <c r="AQ334" s="56" t="str">
        <f>IF($AN334="学内非常勤講師",_xlfn.XLOOKUP($N334,プルダウン用!$AW$3:$AW$7,プルダウン用!AZ$3:AZ$7,"",0),_xlfn.XLOOKUP($AN334,プルダウン用!$AQ$3:$AQ$12,プルダウン用!AU$3:AU$12,"",0))</f>
        <v/>
      </c>
      <c r="AR334" s="79"/>
    </row>
    <row r="335" spans="2:44" ht="23.25" customHeight="1" x14ac:dyDescent="0.15">
      <c r="B335" s="54" t="str">
        <f t="shared" si="5"/>
        <v/>
      </c>
      <c r="C335" s="64"/>
      <c r="D335" s="64"/>
      <c r="E335" s="52"/>
      <c r="F335" s="52"/>
      <c r="G335" s="52"/>
      <c r="H335" s="53"/>
      <c r="I335" s="51"/>
      <c r="J335" s="7"/>
      <c r="K335" s="7"/>
      <c r="L335" s="52"/>
      <c r="M335" s="52"/>
      <c r="N335" s="49"/>
      <c r="O335" s="7"/>
      <c r="P335" s="50"/>
      <c r="Q335" s="51"/>
      <c r="R335" s="51"/>
      <c r="S335" s="48"/>
      <c r="T335" s="48"/>
      <c r="U335" s="48"/>
      <c r="V335" s="48"/>
      <c r="W335" s="48"/>
      <c r="X335" s="48"/>
      <c r="Y335" s="54" t="s">
        <v>92</v>
      </c>
      <c r="Z335" s="55" t="str">
        <f>IF(AND($M335="雇用", OR($R335="集中", $R335="期間内"),$N335&lt;&gt;"その他"),"担当開始日要追記",_xlfn.XLOOKUP($P335,プルダウン用!$S$3:$S$12,プルダウン用!T$3:T$12,"",0))</f>
        <v/>
      </c>
      <c r="AA335" s="55" t="str">
        <f>IF(AND($M335="雇用", OR($R335="集中", $R335="期間内"),$N335&lt;&gt;"その他"),"担当終了日要追記",_xlfn.XLOOKUP($P335,プルダウン用!$S$3:$S$12,プルダウン用!U$3:U$12,"",0))</f>
        <v/>
      </c>
      <c r="AB335" s="49"/>
      <c r="AC335" s="49"/>
      <c r="AD335" s="7"/>
      <c r="AE335" s="7"/>
      <c r="AF335" s="49"/>
      <c r="AG335" s="49"/>
      <c r="AH335" s="56" t="str">
        <f>_xlfn.XLOOKUP($AG335,プルダウン用!$AC$3:$AC$10,プルダウン用!AD$3:AD$10,"",0)</f>
        <v/>
      </c>
      <c r="AI335" s="56" t="str">
        <f>_xlfn.XLOOKUP($AG335,プルダウン用!$AC$3:$AC$10,プルダウン用!AE$3:AE$10,"",0)</f>
        <v/>
      </c>
      <c r="AJ335" s="57" t="str">
        <f>_xlfn.XLOOKUP($AG335,プルダウン用!$AC$3:$AC$10,プルダウン用!AF$3:AF$10,"",0)</f>
        <v/>
      </c>
      <c r="AK335" s="63"/>
      <c r="AL335" s="53"/>
      <c r="AM335" s="49"/>
      <c r="AN335" s="69" t="str">
        <f>IF($AM335="謝金経費に同じ",_xlfn.XLOOKUP(AG335,プルダウン用!$AQ$3:$AQ$12,プルダウン用!$AR$3:$AR$12,"",0),_xlfn.XLOOKUP($AM335,プルダウン用!$AH$3:$AH$5,プルダウン用!$AI$3:$AI$5,""))</f>
        <v/>
      </c>
      <c r="AO335" s="56" t="str">
        <f>IF($AN335="学内非常勤講師",_xlfn.XLOOKUP($N335,プルダウン用!$AW$3:$AW$7,プルダウン用!AX$3:AX$7,"",0),_xlfn.XLOOKUP($AN335,プルダウン用!$AQ$3:$AQ$12,プルダウン用!AS$3:AS$12,"",0))</f>
        <v/>
      </c>
      <c r="AP335" s="56" t="str">
        <f>IF($AN335="学内非常勤講師",_xlfn.XLOOKUP($N335,プルダウン用!$AW$3:$AW$7,プルダウン用!AY$3:AY$7,"",0),_xlfn.XLOOKUP($AN335,プルダウン用!$AQ$3:$AQ$12,プルダウン用!AT$3:AT$12,"",0))</f>
        <v/>
      </c>
      <c r="AQ335" s="56" t="str">
        <f>IF($AN335="学内非常勤講師",_xlfn.XLOOKUP($N335,プルダウン用!$AW$3:$AW$7,プルダウン用!AZ$3:AZ$7,"",0),_xlfn.XLOOKUP($AN335,プルダウン用!$AQ$3:$AQ$12,プルダウン用!AU$3:AU$12,"",0))</f>
        <v/>
      </c>
      <c r="AR335" s="79"/>
    </row>
    <row r="336" spans="2:44" ht="23.25" customHeight="1" x14ac:dyDescent="0.15">
      <c r="B336" s="54" t="str">
        <f t="shared" si="5"/>
        <v/>
      </c>
      <c r="C336" s="64"/>
      <c r="D336" s="64"/>
      <c r="E336" s="52"/>
      <c r="F336" s="52"/>
      <c r="G336" s="52"/>
      <c r="H336" s="53"/>
      <c r="I336" s="51"/>
      <c r="J336" s="7"/>
      <c r="K336" s="7"/>
      <c r="L336" s="52"/>
      <c r="M336" s="52"/>
      <c r="N336" s="49"/>
      <c r="O336" s="7"/>
      <c r="P336" s="50"/>
      <c r="Q336" s="51"/>
      <c r="R336" s="51"/>
      <c r="S336" s="48"/>
      <c r="T336" s="48"/>
      <c r="U336" s="48"/>
      <c r="V336" s="48"/>
      <c r="W336" s="48"/>
      <c r="X336" s="48"/>
      <c r="Y336" s="54" t="s">
        <v>92</v>
      </c>
      <c r="Z336" s="55" t="str">
        <f>IF(AND($M336="雇用", OR($R336="集中", $R336="期間内"),$N336&lt;&gt;"その他"),"担当開始日要追記",_xlfn.XLOOKUP($P336,プルダウン用!$S$3:$S$12,プルダウン用!T$3:T$12,"",0))</f>
        <v/>
      </c>
      <c r="AA336" s="55" t="str">
        <f>IF(AND($M336="雇用", OR($R336="集中", $R336="期間内"),$N336&lt;&gt;"その他"),"担当終了日要追記",_xlfn.XLOOKUP($P336,プルダウン用!$S$3:$S$12,プルダウン用!U$3:U$12,"",0))</f>
        <v/>
      </c>
      <c r="AB336" s="49"/>
      <c r="AC336" s="49"/>
      <c r="AD336" s="7"/>
      <c r="AE336" s="7"/>
      <c r="AF336" s="49"/>
      <c r="AG336" s="49"/>
      <c r="AH336" s="56" t="str">
        <f>_xlfn.XLOOKUP($AG336,プルダウン用!$AC$3:$AC$10,プルダウン用!AD$3:AD$10,"",0)</f>
        <v/>
      </c>
      <c r="AI336" s="56" t="str">
        <f>_xlfn.XLOOKUP($AG336,プルダウン用!$AC$3:$AC$10,プルダウン用!AE$3:AE$10,"",0)</f>
        <v/>
      </c>
      <c r="AJ336" s="57" t="str">
        <f>_xlfn.XLOOKUP($AG336,プルダウン用!$AC$3:$AC$10,プルダウン用!AF$3:AF$10,"",0)</f>
        <v/>
      </c>
      <c r="AK336" s="63"/>
      <c r="AL336" s="53"/>
      <c r="AM336" s="49"/>
      <c r="AN336" s="69" t="str">
        <f>IF($AM336="謝金経費に同じ",_xlfn.XLOOKUP(AG336,プルダウン用!$AQ$3:$AQ$12,プルダウン用!$AR$3:$AR$12,"",0),_xlfn.XLOOKUP($AM336,プルダウン用!$AH$3:$AH$5,プルダウン用!$AI$3:$AI$5,""))</f>
        <v/>
      </c>
      <c r="AO336" s="56" t="str">
        <f>IF($AN336="学内非常勤講師",_xlfn.XLOOKUP($N336,プルダウン用!$AW$3:$AW$7,プルダウン用!AX$3:AX$7,"",0),_xlfn.XLOOKUP($AN336,プルダウン用!$AQ$3:$AQ$12,プルダウン用!AS$3:AS$12,"",0))</f>
        <v/>
      </c>
      <c r="AP336" s="56" t="str">
        <f>IF($AN336="学内非常勤講師",_xlfn.XLOOKUP($N336,プルダウン用!$AW$3:$AW$7,プルダウン用!AY$3:AY$7,"",0),_xlfn.XLOOKUP($AN336,プルダウン用!$AQ$3:$AQ$12,プルダウン用!AT$3:AT$12,"",0))</f>
        <v/>
      </c>
      <c r="AQ336" s="56" t="str">
        <f>IF($AN336="学内非常勤講師",_xlfn.XLOOKUP($N336,プルダウン用!$AW$3:$AW$7,プルダウン用!AZ$3:AZ$7,"",0),_xlfn.XLOOKUP($AN336,プルダウン用!$AQ$3:$AQ$12,プルダウン用!AU$3:AU$12,"",0))</f>
        <v/>
      </c>
      <c r="AR336" s="79"/>
    </row>
    <row r="337" spans="2:44" ht="23.25" customHeight="1" x14ac:dyDescent="0.15">
      <c r="B337" s="54" t="str">
        <f t="shared" si="5"/>
        <v/>
      </c>
      <c r="C337" s="64"/>
      <c r="D337" s="64"/>
      <c r="E337" s="52"/>
      <c r="F337" s="52"/>
      <c r="G337" s="52"/>
      <c r="H337" s="53"/>
      <c r="I337" s="51"/>
      <c r="J337" s="7"/>
      <c r="K337" s="7"/>
      <c r="L337" s="52"/>
      <c r="M337" s="52"/>
      <c r="N337" s="49"/>
      <c r="O337" s="7"/>
      <c r="P337" s="50"/>
      <c r="Q337" s="51"/>
      <c r="R337" s="51"/>
      <c r="S337" s="48"/>
      <c r="T337" s="48"/>
      <c r="U337" s="48"/>
      <c r="V337" s="48"/>
      <c r="W337" s="48"/>
      <c r="X337" s="48"/>
      <c r="Y337" s="54" t="s">
        <v>92</v>
      </c>
      <c r="Z337" s="55" t="str">
        <f>IF(AND($M337="雇用", OR($R337="集中", $R337="期間内"),$N337&lt;&gt;"その他"),"担当開始日要追記",_xlfn.XLOOKUP($P337,プルダウン用!$S$3:$S$12,プルダウン用!T$3:T$12,"",0))</f>
        <v/>
      </c>
      <c r="AA337" s="55" t="str">
        <f>IF(AND($M337="雇用", OR($R337="集中", $R337="期間内"),$N337&lt;&gt;"その他"),"担当終了日要追記",_xlfn.XLOOKUP($P337,プルダウン用!$S$3:$S$12,プルダウン用!U$3:U$12,"",0))</f>
        <v/>
      </c>
      <c r="AB337" s="49"/>
      <c r="AC337" s="49"/>
      <c r="AD337" s="7"/>
      <c r="AE337" s="7"/>
      <c r="AF337" s="49"/>
      <c r="AG337" s="49"/>
      <c r="AH337" s="56" t="str">
        <f>_xlfn.XLOOKUP($AG337,プルダウン用!$AC$3:$AC$10,プルダウン用!AD$3:AD$10,"",0)</f>
        <v/>
      </c>
      <c r="AI337" s="56" t="str">
        <f>_xlfn.XLOOKUP($AG337,プルダウン用!$AC$3:$AC$10,プルダウン用!AE$3:AE$10,"",0)</f>
        <v/>
      </c>
      <c r="AJ337" s="57" t="str">
        <f>_xlfn.XLOOKUP($AG337,プルダウン用!$AC$3:$AC$10,プルダウン用!AF$3:AF$10,"",0)</f>
        <v/>
      </c>
      <c r="AK337" s="63"/>
      <c r="AL337" s="53"/>
      <c r="AM337" s="49"/>
      <c r="AN337" s="69" t="str">
        <f>IF($AM337="謝金経費に同じ",_xlfn.XLOOKUP(AG337,プルダウン用!$AQ$3:$AQ$12,プルダウン用!$AR$3:$AR$12,"",0),_xlfn.XLOOKUP($AM337,プルダウン用!$AH$3:$AH$5,プルダウン用!$AI$3:$AI$5,""))</f>
        <v/>
      </c>
      <c r="AO337" s="56" t="str">
        <f>IF($AN337="学内非常勤講師",_xlfn.XLOOKUP($N337,プルダウン用!$AW$3:$AW$7,プルダウン用!AX$3:AX$7,"",0),_xlfn.XLOOKUP($AN337,プルダウン用!$AQ$3:$AQ$12,プルダウン用!AS$3:AS$12,"",0))</f>
        <v/>
      </c>
      <c r="AP337" s="56" t="str">
        <f>IF($AN337="学内非常勤講師",_xlfn.XLOOKUP($N337,プルダウン用!$AW$3:$AW$7,プルダウン用!AY$3:AY$7,"",0),_xlfn.XLOOKUP($AN337,プルダウン用!$AQ$3:$AQ$12,プルダウン用!AT$3:AT$12,"",0))</f>
        <v/>
      </c>
      <c r="AQ337" s="56" t="str">
        <f>IF($AN337="学内非常勤講師",_xlfn.XLOOKUP($N337,プルダウン用!$AW$3:$AW$7,プルダウン用!AZ$3:AZ$7,"",0),_xlfn.XLOOKUP($AN337,プルダウン用!$AQ$3:$AQ$12,プルダウン用!AU$3:AU$12,"",0))</f>
        <v/>
      </c>
      <c r="AR337" s="79"/>
    </row>
    <row r="338" spans="2:44" ht="23.25" customHeight="1" x14ac:dyDescent="0.15">
      <c r="B338" s="54" t="str">
        <f t="shared" si="5"/>
        <v/>
      </c>
      <c r="C338" s="64"/>
      <c r="D338" s="64"/>
      <c r="E338" s="52"/>
      <c r="F338" s="52"/>
      <c r="G338" s="52"/>
      <c r="H338" s="53"/>
      <c r="I338" s="51"/>
      <c r="J338" s="7"/>
      <c r="K338" s="7"/>
      <c r="L338" s="52"/>
      <c r="M338" s="52"/>
      <c r="N338" s="49"/>
      <c r="O338" s="7"/>
      <c r="P338" s="50"/>
      <c r="Q338" s="51"/>
      <c r="R338" s="51"/>
      <c r="S338" s="48"/>
      <c r="T338" s="48"/>
      <c r="U338" s="48"/>
      <c r="V338" s="48"/>
      <c r="W338" s="48"/>
      <c r="X338" s="48"/>
      <c r="Y338" s="54" t="s">
        <v>92</v>
      </c>
      <c r="Z338" s="55" t="str">
        <f>IF(AND($M338="雇用", OR($R338="集中", $R338="期間内"),$N338&lt;&gt;"その他"),"担当開始日要追記",_xlfn.XLOOKUP($P338,プルダウン用!$S$3:$S$12,プルダウン用!T$3:T$12,"",0))</f>
        <v/>
      </c>
      <c r="AA338" s="55" t="str">
        <f>IF(AND($M338="雇用", OR($R338="集中", $R338="期間内"),$N338&lt;&gt;"その他"),"担当終了日要追記",_xlfn.XLOOKUP($P338,プルダウン用!$S$3:$S$12,プルダウン用!U$3:U$12,"",0))</f>
        <v/>
      </c>
      <c r="AB338" s="49"/>
      <c r="AC338" s="49"/>
      <c r="AD338" s="7"/>
      <c r="AE338" s="7"/>
      <c r="AF338" s="49"/>
      <c r="AG338" s="49"/>
      <c r="AH338" s="56" t="str">
        <f>_xlfn.XLOOKUP($AG338,プルダウン用!$AC$3:$AC$10,プルダウン用!AD$3:AD$10,"",0)</f>
        <v/>
      </c>
      <c r="AI338" s="56" t="str">
        <f>_xlfn.XLOOKUP($AG338,プルダウン用!$AC$3:$AC$10,プルダウン用!AE$3:AE$10,"",0)</f>
        <v/>
      </c>
      <c r="AJ338" s="57" t="str">
        <f>_xlfn.XLOOKUP($AG338,プルダウン用!$AC$3:$AC$10,プルダウン用!AF$3:AF$10,"",0)</f>
        <v/>
      </c>
      <c r="AK338" s="63"/>
      <c r="AL338" s="53"/>
      <c r="AM338" s="49"/>
      <c r="AN338" s="69" t="str">
        <f>IF($AM338="謝金経費に同じ",_xlfn.XLOOKUP(AG338,プルダウン用!$AQ$3:$AQ$12,プルダウン用!$AR$3:$AR$12,"",0),_xlfn.XLOOKUP($AM338,プルダウン用!$AH$3:$AH$5,プルダウン用!$AI$3:$AI$5,""))</f>
        <v/>
      </c>
      <c r="AO338" s="56" t="str">
        <f>IF($AN338="学内非常勤講師",_xlfn.XLOOKUP($N338,プルダウン用!$AW$3:$AW$7,プルダウン用!AX$3:AX$7,"",0),_xlfn.XLOOKUP($AN338,プルダウン用!$AQ$3:$AQ$12,プルダウン用!AS$3:AS$12,"",0))</f>
        <v/>
      </c>
      <c r="AP338" s="56" t="str">
        <f>IF($AN338="学内非常勤講師",_xlfn.XLOOKUP($N338,プルダウン用!$AW$3:$AW$7,プルダウン用!AY$3:AY$7,"",0),_xlfn.XLOOKUP($AN338,プルダウン用!$AQ$3:$AQ$12,プルダウン用!AT$3:AT$12,"",0))</f>
        <v/>
      </c>
      <c r="AQ338" s="56" t="str">
        <f>IF($AN338="学内非常勤講師",_xlfn.XLOOKUP($N338,プルダウン用!$AW$3:$AW$7,プルダウン用!AZ$3:AZ$7,"",0),_xlfn.XLOOKUP($AN338,プルダウン用!$AQ$3:$AQ$12,プルダウン用!AU$3:AU$12,"",0))</f>
        <v/>
      </c>
      <c r="AR338" s="79"/>
    </row>
    <row r="339" spans="2:44" ht="23.25" customHeight="1" x14ac:dyDescent="0.15">
      <c r="B339" s="54" t="str">
        <f t="shared" si="5"/>
        <v/>
      </c>
      <c r="C339" s="64"/>
      <c r="D339" s="64"/>
      <c r="E339" s="52"/>
      <c r="F339" s="52"/>
      <c r="G339" s="52"/>
      <c r="H339" s="53"/>
      <c r="I339" s="51"/>
      <c r="J339" s="7"/>
      <c r="K339" s="7"/>
      <c r="L339" s="52"/>
      <c r="M339" s="52"/>
      <c r="N339" s="49"/>
      <c r="O339" s="7"/>
      <c r="P339" s="50"/>
      <c r="Q339" s="51"/>
      <c r="R339" s="51"/>
      <c r="S339" s="48"/>
      <c r="T339" s="48"/>
      <c r="U339" s="48"/>
      <c r="V339" s="48"/>
      <c r="W339" s="48"/>
      <c r="X339" s="48"/>
      <c r="Y339" s="54" t="s">
        <v>92</v>
      </c>
      <c r="Z339" s="55" t="str">
        <f>IF(AND($M339="雇用", OR($R339="集中", $R339="期間内"),$N339&lt;&gt;"その他"),"担当開始日要追記",_xlfn.XLOOKUP($P339,プルダウン用!$S$3:$S$12,プルダウン用!T$3:T$12,"",0))</f>
        <v/>
      </c>
      <c r="AA339" s="55" t="str">
        <f>IF(AND($M339="雇用", OR($R339="集中", $R339="期間内"),$N339&lt;&gt;"その他"),"担当終了日要追記",_xlfn.XLOOKUP($P339,プルダウン用!$S$3:$S$12,プルダウン用!U$3:U$12,"",0))</f>
        <v/>
      </c>
      <c r="AB339" s="49"/>
      <c r="AC339" s="49"/>
      <c r="AD339" s="7"/>
      <c r="AE339" s="7"/>
      <c r="AF339" s="49"/>
      <c r="AG339" s="49"/>
      <c r="AH339" s="56" t="str">
        <f>_xlfn.XLOOKUP($AG339,プルダウン用!$AC$3:$AC$10,プルダウン用!AD$3:AD$10,"",0)</f>
        <v/>
      </c>
      <c r="AI339" s="56" t="str">
        <f>_xlfn.XLOOKUP($AG339,プルダウン用!$AC$3:$AC$10,プルダウン用!AE$3:AE$10,"",0)</f>
        <v/>
      </c>
      <c r="AJ339" s="57" t="str">
        <f>_xlfn.XLOOKUP($AG339,プルダウン用!$AC$3:$AC$10,プルダウン用!AF$3:AF$10,"",0)</f>
        <v/>
      </c>
      <c r="AK339" s="63"/>
      <c r="AL339" s="53"/>
      <c r="AM339" s="49"/>
      <c r="AN339" s="69" t="str">
        <f>IF($AM339="謝金経費に同じ",_xlfn.XLOOKUP(AG339,プルダウン用!$AQ$3:$AQ$12,プルダウン用!$AR$3:$AR$12,"",0),_xlfn.XLOOKUP($AM339,プルダウン用!$AH$3:$AH$5,プルダウン用!$AI$3:$AI$5,""))</f>
        <v/>
      </c>
      <c r="AO339" s="56" t="str">
        <f>IF($AN339="学内非常勤講師",_xlfn.XLOOKUP($N339,プルダウン用!$AW$3:$AW$7,プルダウン用!AX$3:AX$7,"",0),_xlfn.XLOOKUP($AN339,プルダウン用!$AQ$3:$AQ$12,プルダウン用!AS$3:AS$12,"",0))</f>
        <v/>
      </c>
      <c r="AP339" s="56" t="str">
        <f>IF($AN339="学内非常勤講師",_xlfn.XLOOKUP($N339,プルダウン用!$AW$3:$AW$7,プルダウン用!AY$3:AY$7,"",0),_xlfn.XLOOKUP($AN339,プルダウン用!$AQ$3:$AQ$12,プルダウン用!AT$3:AT$12,"",0))</f>
        <v/>
      </c>
      <c r="AQ339" s="56" t="str">
        <f>IF($AN339="学内非常勤講師",_xlfn.XLOOKUP($N339,プルダウン用!$AW$3:$AW$7,プルダウン用!AZ$3:AZ$7,"",0),_xlfn.XLOOKUP($AN339,プルダウン用!$AQ$3:$AQ$12,プルダウン用!AU$3:AU$12,"",0))</f>
        <v/>
      </c>
      <c r="AR339" s="79"/>
    </row>
    <row r="340" spans="2:44" ht="23.25" customHeight="1" x14ac:dyDescent="0.15">
      <c r="B340" s="54" t="str">
        <f t="shared" si="5"/>
        <v/>
      </c>
      <c r="C340" s="64"/>
      <c r="D340" s="64"/>
      <c r="E340" s="52"/>
      <c r="F340" s="52"/>
      <c r="G340" s="52"/>
      <c r="H340" s="53"/>
      <c r="I340" s="51"/>
      <c r="J340" s="7"/>
      <c r="K340" s="7"/>
      <c r="L340" s="52"/>
      <c r="M340" s="52"/>
      <c r="N340" s="49"/>
      <c r="O340" s="7"/>
      <c r="P340" s="50"/>
      <c r="Q340" s="51"/>
      <c r="R340" s="51"/>
      <c r="S340" s="48"/>
      <c r="T340" s="48"/>
      <c r="U340" s="48"/>
      <c r="V340" s="48"/>
      <c r="W340" s="48"/>
      <c r="X340" s="48"/>
      <c r="Y340" s="54" t="s">
        <v>92</v>
      </c>
      <c r="Z340" s="55" t="str">
        <f>IF(AND($M340="雇用", OR($R340="集中", $R340="期間内"),$N340&lt;&gt;"その他"),"担当開始日要追記",_xlfn.XLOOKUP($P340,プルダウン用!$S$3:$S$12,プルダウン用!T$3:T$12,"",0))</f>
        <v/>
      </c>
      <c r="AA340" s="55" t="str">
        <f>IF(AND($M340="雇用", OR($R340="集中", $R340="期間内"),$N340&lt;&gt;"その他"),"担当終了日要追記",_xlfn.XLOOKUP($P340,プルダウン用!$S$3:$S$12,プルダウン用!U$3:U$12,"",0))</f>
        <v/>
      </c>
      <c r="AB340" s="49"/>
      <c r="AC340" s="49"/>
      <c r="AD340" s="7"/>
      <c r="AE340" s="7"/>
      <c r="AF340" s="49"/>
      <c r="AG340" s="49"/>
      <c r="AH340" s="56" t="str">
        <f>_xlfn.XLOOKUP($AG340,プルダウン用!$AC$3:$AC$10,プルダウン用!AD$3:AD$10,"",0)</f>
        <v/>
      </c>
      <c r="AI340" s="56" t="str">
        <f>_xlfn.XLOOKUP($AG340,プルダウン用!$AC$3:$AC$10,プルダウン用!AE$3:AE$10,"",0)</f>
        <v/>
      </c>
      <c r="AJ340" s="57" t="str">
        <f>_xlfn.XLOOKUP($AG340,プルダウン用!$AC$3:$AC$10,プルダウン用!AF$3:AF$10,"",0)</f>
        <v/>
      </c>
      <c r="AK340" s="63"/>
      <c r="AL340" s="53"/>
      <c r="AM340" s="49"/>
      <c r="AN340" s="69" t="str">
        <f>IF($AM340="謝金経費に同じ",_xlfn.XLOOKUP(AG340,プルダウン用!$AQ$3:$AQ$12,プルダウン用!$AR$3:$AR$12,"",0),_xlfn.XLOOKUP($AM340,プルダウン用!$AH$3:$AH$5,プルダウン用!$AI$3:$AI$5,""))</f>
        <v/>
      </c>
      <c r="AO340" s="56" t="str">
        <f>IF($AN340="学内非常勤講師",_xlfn.XLOOKUP($N340,プルダウン用!$AW$3:$AW$7,プルダウン用!AX$3:AX$7,"",0),_xlfn.XLOOKUP($AN340,プルダウン用!$AQ$3:$AQ$12,プルダウン用!AS$3:AS$12,"",0))</f>
        <v/>
      </c>
      <c r="AP340" s="56" t="str">
        <f>IF($AN340="学内非常勤講師",_xlfn.XLOOKUP($N340,プルダウン用!$AW$3:$AW$7,プルダウン用!AY$3:AY$7,"",0),_xlfn.XLOOKUP($AN340,プルダウン用!$AQ$3:$AQ$12,プルダウン用!AT$3:AT$12,"",0))</f>
        <v/>
      </c>
      <c r="AQ340" s="56" t="str">
        <f>IF($AN340="学内非常勤講師",_xlfn.XLOOKUP($N340,プルダウン用!$AW$3:$AW$7,プルダウン用!AZ$3:AZ$7,"",0),_xlfn.XLOOKUP($AN340,プルダウン用!$AQ$3:$AQ$12,プルダウン用!AU$3:AU$12,"",0))</f>
        <v/>
      </c>
      <c r="AR340" s="79"/>
    </row>
    <row r="341" spans="2:44" ht="23.25" customHeight="1" x14ac:dyDescent="0.15">
      <c r="B341" s="54" t="str">
        <f t="shared" si="5"/>
        <v/>
      </c>
      <c r="C341" s="64"/>
      <c r="D341" s="64"/>
      <c r="E341" s="52"/>
      <c r="F341" s="52"/>
      <c r="G341" s="52"/>
      <c r="H341" s="53"/>
      <c r="I341" s="51"/>
      <c r="J341" s="7"/>
      <c r="K341" s="7"/>
      <c r="L341" s="52"/>
      <c r="M341" s="52"/>
      <c r="N341" s="49"/>
      <c r="O341" s="7"/>
      <c r="P341" s="50"/>
      <c r="Q341" s="51"/>
      <c r="R341" s="51"/>
      <c r="S341" s="48"/>
      <c r="T341" s="48"/>
      <c r="U341" s="48"/>
      <c r="V341" s="48"/>
      <c r="W341" s="48"/>
      <c r="X341" s="48"/>
      <c r="Y341" s="54" t="s">
        <v>92</v>
      </c>
      <c r="Z341" s="55" t="str">
        <f>IF(AND($M341="雇用", OR($R341="集中", $R341="期間内"),$N341&lt;&gt;"その他"),"担当開始日要追記",_xlfn.XLOOKUP($P341,プルダウン用!$S$3:$S$12,プルダウン用!T$3:T$12,"",0))</f>
        <v/>
      </c>
      <c r="AA341" s="55" t="str">
        <f>IF(AND($M341="雇用", OR($R341="集中", $R341="期間内"),$N341&lt;&gt;"その他"),"担当終了日要追記",_xlfn.XLOOKUP($P341,プルダウン用!$S$3:$S$12,プルダウン用!U$3:U$12,"",0))</f>
        <v/>
      </c>
      <c r="AB341" s="49"/>
      <c r="AC341" s="49"/>
      <c r="AD341" s="7"/>
      <c r="AE341" s="7"/>
      <c r="AF341" s="49"/>
      <c r="AG341" s="49"/>
      <c r="AH341" s="56" t="str">
        <f>_xlfn.XLOOKUP($AG341,プルダウン用!$AC$3:$AC$10,プルダウン用!AD$3:AD$10,"",0)</f>
        <v/>
      </c>
      <c r="AI341" s="56" t="str">
        <f>_xlfn.XLOOKUP($AG341,プルダウン用!$AC$3:$AC$10,プルダウン用!AE$3:AE$10,"",0)</f>
        <v/>
      </c>
      <c r="AJ341" s="57" t="str">
        <f>_xlfn.XLOOKUP($AG341,プルダウン用!$AC$3:$AC$10,プルダウン用!AF$3:AF$10,"",0)</f>
        <v/>
      </c>
      <c r="AK341" s="63"/>
      <c r="AL341" s="53"/>
      <c r="AM341" s="49"/>
      <c r="AN341" s="69" t="str">
        <f>IF($AM341="謝金経費に同じ",_xlfn.XLOOKUP(AG341,プルダウン用!$AQ$3:$AQ$12,プルダウン用!$AR$3:$AR$12,"",0),_xlfn.XLOOKUP($AM341,プルダウン用!$AH$3:$AH$5,プルダウン用!$AI$3:$AI$5,""))</f>
        <v/>
      </c>
      <c r="AO341" s="56" t="str">
        <f>IF($AN341="学内非常勤講師",_xlfn.XLOOKUP($N341,プルダウン用!$AW$3:$AW$7,プルダウン用!AX$3:AX$7,"",0),_xlfn.XLOOKUP($AN341,プルダウン用!$AQ$3:$AQ$12,プルダウン用!AS$3:AS$12,"",0))</f>
        <v/>
      </c>
      <c r="AP341" s="56" t="str">
        <f>IF($AN341="学内非常勤講師",_xlfn.XLOOKUP($N341,プルダウン用!$AW$3:$AW$7,プルダウン用!AY$3:AY$7,"",0),_xlfn.XLOOKUP($AN341,プルダウン用!$AQ$3:$AQ$12,プルダウン用!AT$3:AT$12,"",0))</f>
        <v/>
      </c>
      <c r="AQ341" s="56" t="str">
        <f>IF($AN341="学内非常勤講師",_xlfn.XLOOKUP($N341,プルダウン用!$AW$3:$AW$7,プルダウン用!AZ$3:AZ$7,"",0),_xlfn.XLOOKUP($AN341,プルダウン用!$AQ$3:$AQ$12,プルダウン用!AU$3:AU$12,"",0))</f>
        <v/>
      </c>
      <c r="AR341" s="79"/>
    </row>
    <row r="342" spans="2:44" ht="23.25" customHeight="1" x14ac:dyDescent="0.15">
      <c r="B342" s="54" t="str">
        <f t="shared" si="5"/>
        <v/>
      </c>
      <c r="C342" s="64"/>
      <c r="D342" s="64"/>
      <c r="E342" s="52"/>
      <c r="F342" s="52"/>
      <c r="G342" s="52"/>
      <c r="H342" s="53"/>
      <c r="I342" s="51"/>
      <c r="J342" s="7"/>
      <c r="K342" s="7"/>
      <c r="L342" s="52"/>
      <c r="M342" s="52"/>
      <c r="N342" s="49"/>
      <c r="O342" s="7"/>
      <c r="P342" s="50"/>
      <c r="Q342" s="51"/>
      <c r="R342" s="51"/>
      <c r="S342" s="48"/>
      <c r="T342" s="48"/>
      <c r="U342" s="48"/>
      <c r="V342" s="48"/>
      <c r="W342" s="48"/>
      <c r="X342" s="48"/>
      <c r="Y342" s="54" t="s">
        <v>92</v>
      </c>
      <c r="Z342" s="55" t="str">
        <f>IF(AND($M342="雇用", OR($R342="集中", $R342="期間内"),$N342&lt;&gt;"その他"),"担当開始日要追記",_xlfn.XLOOKUP($P342,プルダウン用!$S$3:$S$12,プルダウン用!T$3:T$12,"",0))</f>
        <v/>
      </c>
      <c r="AA342" s="55" t="str">
        <f>IF(AND($M342="雇用", OR($R342="集中", $R342="期間内"),$N342&lt;&gt;"その他"),"担当終了日要追記",_xlfn.XLOOKUP($P342,プルダウン用!$S$3:$S$12,プルダウン用!U$3:U$12,"",0))</f>
        <v/>
      </c>
      <c r="AB342" s="49"/>
      <c r="AC342" s="49"/>
      <c r="AD342" s="7"/>
      <c r="AE342" s="7"/>
      <c r="AF342" s="49"/>
      <c r="AG342" s="49"/>
      <c r="AH342" s="56" t="str">
        <f>_xlfn.XLOOKUP($AG342,プルダウン用!$AC$3:$AC$10,プルダウン用!AD$3:AD$10,"",0)</f>
        <v/>
      </c>
      <c r="AI342" s="56" t="str">
        <f>_xlfn.XLOOKUP($AG342,プルダウン用!$AC$3:$AC$10,プルダウン用!AE$3:AE$10,"",0)</f>
        <v/>
      </c>
      <c r="AJ342" s="57" t="str">
        <f>_xlfn.XLOOKUP($AG342,プルダウン用!$AC$3:$AC$10,プルダウン用!AF$3:AF$10,"",0)</f>
        <v/>
      </c>
      <c r="AK342" s="63"/>
      <c r="AL342" s="53"/>
      <c r="AM342" s="49"/>
      <c r="AN342" s="69" t="str">
        <f>IF($AM342="謝金経費に同じ",_xlfn.XLOOKUP(AG342,プルダウン用!$AQ$3:$AQ$12,プルダウン用!$AR$3:$AR$12,"",0),_xlfn.XLOOKUP($AM342,プルダウン用!$AH$3:$AH$5,プルダウン用!$AI$3:$AI$5,""))</f>
        <v/>
      </c>
      <c r="AO342" s="56" t="str">
        <f>IF($AN342="学内非常勤講師",_xlfn.XLOOKUP($N342,プルダウン用!$AW$3:$AW$7,プルダウン用!AX$3:AX$7,"",0),_xlfn.XLOOKUP($AN342,プルダウン用!$AQ$3:$AQ$12,プルダウン用!AS$3:AS$12,"",0))</f>
        <v/>
      </c>
      <c r="AP342" s="56" t="str">
        <f>IF($AN342="学内非常勤講師",_xlfn.XLOOKUP($N342,プルダウン用!$AW$3:$AW$7,プルダウン用!AY$3:AY$7,"",0),_xlfn.XLOOKUP($AN342,プルダウン用!$AQ$3:$AQ$12,プルダウン用!AT$3:AT$12,"",0))</f>
        <v/>
      </c>
      <c r="AQ342" s="56" t="str">
        <f>IF($AN342="学内非常勤講師",_xlfn.XLOOKUP($N342,プルダウン用!$AW$3:$AW$7,プルダウン用!AZ$3:AZ$7,"",0),_xlfn.XLOOKUP($AN342,プルダウン用!$AQ$3:$AQ$12,プルダウン用!AU$3:AU$12,"",0))</f>
        <v/>
      </c>
      <c r="AR342" s="79"/>
    </row>
    <row r="343" spans="2:44" ht="23.25" customHeight="1" x14ac:dyDescent="0.15">
      <c r="B343" s="54" t="str">
        <f t="shared" si="5"/>
        <v/>
      </c>
      <c r="C343" s="64"/>
      <c r="D343" s="64"/>
      <c r="E343" s="52"/>
      <c r="F343" s="52"/>
      <c r="G343" s="52"/>
      <c r="H343" s="53"/>
      <c r="I343" s="51"/>
      <c r="J343" s="7"/>
      <c r="K343" s="7"/>
      <c r="L343" s="52"/>
      <c r="M343" s="52"/>
      <c r="N343" s="49"/>
      <c r="O343" s="7"/>
      <c r="P343" s="50"/>
      <c r="Q343" s="51"/>
      <c r="R343" s="51"/>
      <c r="S343" s="48"/>
      <c r="T343" s="48"/>
      <c r="U343" s="48"/>
      <c r="V343" s="48"/>
      <c r="W343" s="48"/>
      <c r="X343" s="48"/>
      <c r="Y343" s="54" t="s">
        <v>92</v>
      </c>
      <c r="Z343" s="55" t="str">
        <f>IF(AND($M343="雇用", OR($R343="集中", $R343="期間内"),$N343&lt;&gt;"その他"),"担当開始日要追記",_xlfn.XLOOKUP($P343,プルダウン用!$S$3:$S$12,プルダウン用!T$3:T$12,"",0))</f>
        <v/>
      </c>
      <c r="AA343" s="55" t="str">
        <f>IF(AND($M343="雇用", OR($R343="集中", $R343="期間内"),$N343&lt;&gt;"その他"),"担当終了日要追記",_xlfn.XLOOKUP($P343,プルダウン用!$S$3:$S$12,プルダウン用!U$3:U$12,"",0))</f>
        <v/>
      </c>
      <c r="AB343" s="49"/>
      <c r="AC343" s="49"/>
      <c r="AD343" s="7"/>
      <c r="AE343" s="7"/>
      <c r="AF343" s="49"/>
      <c r="AG343" s="49"/>
      <c r="AH343" s="56" t="str">
        <f>_xlfn.XLOOKUP($AG343,プルダウン用!$AC$3:$AC$10,プルダウン用!AD$3:AD$10,"",0)</f>
        <v/>
      </c>
      <c r="AI343" s="56" t="str">
        <f>_xlfn.XLOOKUP($AG343,プルダウン用!$AC$3:$AC$10,プルダウン用!AE$3:AE$10,"",0)</f>
        <v/>
      </c>
      <c r="AJ343" s="57" t="str">
        <f>_xlfn.XLOOKUP($AG343,プルダウン用!$AC$3:$AC$10,プルダウン用!AF$3:AF$10,"",0)</f>
        <v/>
      </c>
      <c r="AK343" s="63"/>
      <c r="AL343" s="53"/>
      <c r="AM343" s="49"/>
      <c r="AN343" s="69" t="str">
        <f>IF($AM343="謝金経費に同じ",_xlfn.XLOOKUP(AG343,プルダウン用!$AQ$3:$AQ$12,プルダウン用!$AR$3:$AR$12,"",0),_xlfn.XLOOKUP($AM343,プルダウン用!$AH$3:$AH$5,プルダウン用!$AI$3:$AI$5,""))</f>
        <v/>
      </c>
      <c r="AO343" s="56" t="str">
        <f>IF($AN343="学内非常勤講師",_xlfn.XLOOKUP($N343,プルダウン用!$AW$3:$AW$7,プルダウン用!AX$3:AX$7,"",0),_xlfn.XLOOKUP($AN343,プルダウン用!$AQ$3:$AQ$12,プルダウン用!AS$3:AS$12,"",0))</f>
        <v/>
      </c>
      <c r="AP343" s="56" t="str">
        <f>IF($AN343="学内非常勤講師",_xlfn.XLOOKUP($N343,プルダウン用!$AW$3:$AW$7,プルダウン用!AY$3:AY$7,"",0),_xlfn.XLOOKUP($AN343,プルダウン用!$AQ$3:$AQ$12,プルダウン用!AT$3:AT$12,"",0))</f>
        <v/>
      </c>
      <c r="AQ343" s="56" t="str">
        <f>IF($AN343="学内非常勤講師",_xlfn.XLOOKUP($N343,プルダウン用!$AW$3:$AW$7,プルダウン用!AZ$3:AZ$7,"",0),_xlfn.XLOOKUP($AN343,プルダウン用!$AQ$3:$AQ$12,プルダウン用!AU$3:AU$12,"",0))</f>
        <v/>
      </c>
      <c r="AR343" s="79"/>
    </row>
    <row r="344" spans="2:44" ht="23.25" customHeight="1" x14ac:dyDescent="0.15">
      <c r="B344" s="54" t="str">
        <f t="shared" si="5"/>
        <v/>
      </c>
      <c r="C344" s="64"/>
      <c r="D344" s="64"/>
      <c r="E344" s="52"/>
      <c r="F344" s="52"/>
      <c r="G344" s="52"/>
      <c r="H344" s="53"/>
      <c r="I344" s="51"/>
      <c r="J344" s="7"/>
      <c r="K344" s="7"/>
      <c r="L344" s="52"/>
      <c r="M344" s="52"/>
      <c r="N344" s="49"/>
      <c r="O344" s="7"/>
      <c r="P344" s="50"/>
      <c r="Q344" s="51"/>
      <c r="R344" s="51"/>
      <c r="S344" s="48"/>
      <c r="T344" s="48"/>
      <c r="U344" s="48"/>
      <c r="V344" s="48"/>
      <c r="W344" s="48"/>
      <c r="X344" s="48"/>
      <c r="Y344" s="54" t="s">
        <v>92</v>
      </c>
      <c r="Z344" s="55" t="str">
        <f>IF(AND($M344="雇用", OR($R344="集中", $R344="期間内"),$N344&lt;&gt;"その他"),"担当開始日要追記",_xlfn.XLOOKUP($P344,プルダウン用!$S$3:$S$12,プルダウン用!T$3:T$12,"",0))</f>
        <v/>
      </c>
      <c r="AA344" s="55" t="str">
        <f>IF(AND($M344="雇用", OR($R344="集中", $R344="期間内"),$N344&lt;&gt;"その他"),"担当終了日要追記",_xlfn.XLOOKUP($P344,プルダウン用!$S$3:$S$12,プルダウン用!U$3:U$12,"",0))</f>
        <v/>
      </c>
      <c r="AB344" s="49"/>
      <c r="AC344" s="49"/>
      <c r="AD344" s="7"/>
      <c r="AE344" s="7"/>
      <c r="AF344" s="49"/>
      <c r="AG344" s="49"/>
      <c r="AH344" s="56" t="str">
        <f>_xlfn.XLOOKUP($AG344,プルダウン用!$AC$3:$AC$10,プルダウン用!AD$3:AD$10,"",0)</f>
        <v/>
      </c>
      <c r="AI344" s="56" t="str">
        <f>_xlfn.XLOOKUP($AG344,プルダウン用!$AC$3:$AC$10,プルダウン用!AE$3:AE$10,"",0)</f>
        <v/>
      </c>
      <c r="AJ344" s="57" t="str">
        <f>_xlfn.XLOOKUP($AG344,プルダウン用!$AC$3:$AC$10,プルダウン用!AF$3:AF$10,"",0)</f>
        <v/>
      </c>
      <c r="AK344" s="63"/>
      <c r="AL344" s="53"/>
      <c r="AM344" s="49"/>
      <c r="AN344" s="69" t="str">
        <f>IF($AM344="謝金経費に同じ",_xlfn.XLOOKUP(AG344,プルダウン用!$AQ$3:$AQ$12,プルダウン用!$AR$3:$AR$12,"",0),_xlfn.XLOOKUP($AM344,プルダウン用!$AH$3:$AH$5,プルダウン用!$AI$3:$AI$5,""))</f>
        <v/>
      </c>
      <c r="AO344" s="56" t="str">
        <f>IF($AN344="学内非常勤講師",_xlfn.XLOOKUP($N344,プルダウン用!$AW$3:$AW$7,プルダウン用!AX$3:AX$7,"",0),_xlfn.XLOOKUP($AN344,プルダウン用!$AQ$3:$AQ$12,プルダウン用!AS$3:AS$12,"",0))</f>
        <v/>
      </c>
      <c r="AP344" s="56" t="str">
        <f>IF($AN344="学内非常勤講師",_xlfn.XLOOKUP($N344,プルダウン用!$AW$3:$AW$7,プルダウン用!AY$3:AY$7,"",0),_xlfn.XLOOKUP($AN344,プルダウン用!$AQ$3:$AQ$12,プルダウン用!AT$3:AT$12,"",0))</f>
        <v/>
      </c>
      <c r="AQ344" s="56" t="str">
        <f>IF($AN344="学内非常勤講師",_xlfn.XLOOKUP($N344,プルダウン用!$AW$3:$AW$7,プルダウン用!AZ$3:AZ$7,"",0),_xlfn.XLOOKUP($AN344,プルダウン用!$AQ$3:$AQ$12,プルダウン用!AU$3:AU$12,"",0))</f>
        <v/>
      </c>
      <c r="AR344" s="79"/>
    </row>
    <row r="345" spans="2:44" ht="23.25" customHeight="1" x14ac:dyDescent="0.15">
      <c r="B345" s="54" t="str">
        <f t="shared" si="5"/>
        <v/>
      </c>
      <c r="C345" s="64"/>
      <c r="D345" s="64"/>
      <c r="E345" s="52"/>
      <c r="F345" s="52"/>
      <c r="G345" s="52"/>
      <c r="H345" s="53"/>
      <c r="I345" s="51"/>
      <c r="J345" s="7"/>
      <c r="K345" s="7"/>
      <c r="L345" s="52"/>
      <c r="M345" s="52"/>
      <c r="N345" s="49"/>
      <c r="O345" s="7"/>
      <c r="P345" s="50"/>
      <c r="Q345" s="51"/>
      <c r="R345" s="51"/>
      <c r="S345" s="48"/>
      <c r="T345" s="48"/>
      <c r="U345" s="48"/>
      <c r="V345" s="48"/>
      <c r="W345" s="48"/>
      <c r="X345" s="48"/>
      <c r="Y345" s="54" t="s">
        <v>92</v>
      </c>
      <c r="Z345" s="55" t="str">
        <f>IF(AND($M345="雇用", OR($R345="集中", $R345="期間内"),$N345&lt;&gt;"その他"),"担当開始日要追記",_xlfn.XLOOKUP($P345,プルダウン用!$S$3:$S$12,プルダウン用!T$3:T$12,"",0))</f>
        <v/>
      </c>
      <c r="AA345" s="55" t="str">
        <f>IF(AND($M345="雇用", OR($R345="集中", $R345="期間内"),$N345&lt;&gt;"その他"),"担当終了日要追記",_xlfn.XLOOKUP($P345,プルダウン用!$S$3:$S$12,プルダウン用!U$3:U$12,"",0))</f>
        <v/>
      </c>
      <c r="AB345" s="49"/>
      <c r="AC345" s="49"/>
      <c r="AD345" s="7"/>
      <c r="AE345" s="7"/>
      <c r="AF345" s="49"/>
      <c r="AG345" s="49"/>
      <c r="AH345" s="56" t="str">
        <f>_xlfn.XLOOKUP($AG345,プルダウン用!$AC$3:$AC$10,プルダウン用!AD$3:AD$10,"",0)</f>
        <v/>
      </c>
      <c r="AI345" s="56" t="str">
        <f>_xlfn.XLOOKUP($AG345,プルダウン用!$AC$3:$AC$10,プルダウン用!AE$3:AE$10,"",0)</f>
        <v/>
      </c>
      <c r="AJ345" s="57" t="str">
        <f>_xlfn.XLOOKUP($AG345,プルダウン用!$AC$3:$AC$10,プルダウン用!AF$3:AF$10,"",0)</f>
        <v/>
      </c>
      <c r="AK345" s="63"/>
      <c r="AL345" s="53"/>
      <c r="AM345" s="49"/>
      <c r="AN345" s="69" t="str">
        <f>IF($AM345="謝金経費に同じ",_xlfn.XLOOKUP(AG345,プルダウン用!$AQ$3:$AQ$12,プルダウン用!$AR$3:$AR$12,"",0),_xlfn.XLOOKUP($AM345,プルダウン用!$AH$3:$AH$5,プルダウン用!$AI$3:$AI$5,""))</f>
        <v/>
      </c>
      <c r="AO345" s="56" t="str">
        <f>IF($AN345="学内非常勤講師",_xlfn.XLOOKUP($N345,プルダウン用!$AW$3:$AW$7,プルダウン用!AX$3:AX$7,"",0),_xlfn.XLOOKUP($AN345,プルダウン用!$AQ$3:$AQ$12,プルダウン用!AS$3:AS$12,"",0))</f>
        <v/>
      </c>
      <c r="AP345" s="56" t="str">
        <f>IF($AN345="学内非常勤講師",_xlfn.XLOOKUP($N345,プルダウン用!$AW$3:$AW$7,プルダウン用!AY$3:AY$7,"",0),_xlfn.XLOOKUP($AN345,プルダウン用!$AQ$3:$AQ$12,プルダウン用!AT$3:AT$12,"",0))</f>
        <v/>
      </c>
      <c r="AQ345" s="56" t="str">
        <f>IF($AN345="学内非常勤講師",_xlfn.XLOOKUP($N345,プルダウン用!$AW$3:$AW$7,プルダウン用!AZ$3:AZ$7,"",0),_xlfn.XLOOKUP($AN345,プルダウン用!$AQ$3:$AQ$12,プルダウン用!AU$3:AU$12,"",0))</f>
        <v/>
      </c>
      <c r="AR345" s="79"/>
    </row>
    <row r="346" spans="2:44" ht="23.25" customHeight="1" x14ac:dyDescent="0.15">
      <c r="B346" s="54" t="str">
        <f t="shared" si="5"/>
        <v/>
      </c>
      <c r="C346" s="64"/>
      <c r="D346" s="64"/>
      <c r="E346" s="52"/>
      <c r="F346" s="52"/>
      <c r="G346" s="52"/>
      <c r="H346" s="53"/>
      <c r="I346" s="51"/>
      <c r="J346" s="7"/>
      <c r="K346" s="7"/>
      <c r="L346" s="52"/>
      <c r="M346" s="52"/>
      <c r="N346" s="49"/>
      <c r="O346" s="7"/>
      <c r="P346" s="50"/>
      <c r="Q346" s="51"/>
      <c r="R346" s="51"/>
      <c r="S346" s="48"/>
      <c r="T346" s="48"/>
      <c r="U346" s="48"/>
      <c r="V346" s="48"/>
      <c r="W346" s="48"/>
      <c r="X346" s="48"/>
      <c r="Y346" s="54" t="s">
        <v>92</v>
      </c>
      <c r="Z346" s="55" t="str">
        <f>IF(AND($M346="雇用", OR($R346="集中", $R346="期間内"),$N346&lt;&gt;"その他"),"担当開始日要追記",_xlfn.XLOOKUP($P346,プルダウン用!$S$3:$S$12,プルダウン用!T$3:T$12,"",0))</f>
        <v/>
      </c>
      <c r="AA346" s="55" t="str">
        <f>IF(AND($M346="雇用", OR($R346="集中", $R346="期間内"),$N346&lt;&gt;"その他"),"担当終了日要追記",_xlfn.XLOOKUP($P346,プルダウン用!$S$3:$S$12,プルダウン用!U$3:U$12,"",0))</f>
        <v/>
      </c>
      <c r="AB346" s="49"/>
      <c r="AC346" s="49"/>
      <c r="AD346" s="7"/>
      <c r="AE346" s="7"/>
      <c r="AF346" s="49"/>
      <c r="AG346" s="49"/>
      <c r="AH346" s="56" t="str">
        <f>_xlfn.XLOOKUP($AG346,プルダウン用!$AC$3:$AC$10,プルダウン用!AD$3:AD$10,"",0)</f>
        <v/>
      </c>
      <c r="AI346" s="56" t="str">
        <f>_xlfn.XLOOKUP($AG346,プルダウン用!$AC$3:$AC$10,プルダウン用!AE$3:AE$10,"",0)</f>
        <v/>
      </c>
      <c r="AJ346" s="57" t="str">
        <f>_xlfn.XLOOKUP($AG346,プルダウン用!$AC$3:$AC$10,プルダウン用!AF$3:AF$10,"",0)</f>
        <v/>
      </c>
      <c r="AK346" s="63"/>
      <c r="AL346" s="53"/>
      <c r="AM346" s="49"/>
      <c r="AN346" s="69" t="str">
        <f>IF($AM346="謝金経費に同じ",_xlfn.XLOOKUP(AG346,プルダウン用!$AQ$3:$AQ$12,プルダウン用!$AR$3:$AR$12,"",0),_xlfn.XLOOKUP($AM346,プルダウン用!$AH$3:$AH$5,プルダウン用!$AI$3:$AI$5,""))</f>
        <v/>
      </c>
      <c r="AO346" s="56" t="str">
        <f>IF($AN346="学内非常勤講師",_xlfn.XLOOKUP($N346,プルダウン用!$AW$3:$AW$7,プルダウン用!AX$3:AX$7,"",0),_xlfn.XLOOKUP($AN346,プルダウン用!$AQ$3:$AQ$12,プルダウン用!AS$3:AS$12,"",0))</f>
        <v/>
      </c>
      <c r="AP346" s="56" t="str">
        <f>IF($AN346="学内非常勤講師",_xlfn.XLOOKUP($N346,プルダウン用!$AW$3:$AW$7,プルダウン用!AY$3:AY$7,"",0),_xlfn.XLOOKUP($AN346,プルダウン用!$AQ$3:$AQ$12,プルダウン用!AT$3:AT$12,"",0))</f>
        <v/>
      </c>
      <c r="AQ346" s="56" t="str">
        <f>IF($AN346="学内非常勤講師",_xlfn.XLOOKUP($N346,プルダウン用!$AW$3:$AW$7,プルダウン用!AZ$3:AZ$7,"",0),_xlfn.XLOOKUP($AN346,プルダウン用!$AQ$3:$AQ$12,プルダウン用!AU$3:AU$12,"",0))</f>
        <v/>
      </c>
      <c r="AR346" s="79"/>
    </row>
    <row r="347" spans="2:44" ht="23.25" customHeight="1" x14ac:dyDescent="0.15">
      <c r="B347" s="54" t="str">
        <f t="shared" si="5"/>
        <v/>
      </c>
      <c r="C347" s="64"/>
      <c r="D347" s="64"/>
      <c r="E347" s="52"/>
      <c r="F347" s="52"/>
      <c r="G347" s="52"/>
      <c r="H347" s="53"/>
      <c r="I347" s="51"/>
      <c r="J347" s="7"/>
      <c r="K347" s="7"/>
      <c r="L347" s="52"/>
      <c r="M347" s="52"/>
      <c r="N347" s="49"/>
      <c r="O347" s="7"/>
      <c r="P347" s="50"/>
      <c r="Q347" s="51"/>
      <c r="R347" s="51"/>
      <c r="S347" s="48"/>
      <c r="T347" s="48"/>
      <c r="U347" s="48"/>
      <c r="V347" s="48"/>
      <c r="W347" s="48"/>
      <c r="X347" s="48"/>
      <c r="Y347" s="54" t="s">
        <v>92</v>
      </c>
      <c r="Z347" s="55" t="str">
        <f>IF(AND($M347="雇用", OR($R347="集中", $R347="期間内"),$N347&lt;&gt;"その他"),"担当開始日要追記",_xlfn.XLOOKUP($P347,プルダウン用!$S$3:$S$12,プルダウン用!T$3:T$12,"",0))</f>
        <v/>
      </c>
      <c r="AA347" s="55" t="str">
        <f>IF(AND($M347="雇用", OR($R347="集中", $R347="期間内"),$N347&lt;&gt;"その他"),"担当終了日要追記",_xlfn.XLOOKUP($P347,プルダウン用!$S$3:$S$12,プルダウン用!U$3:U$12,"",0))</f>
        <v/>
      </c>
      <c r="AB347" s="49"/>
      <c r="AC347" s="49"/>
      <c r="AD347" s="7"/>
      <c r="AE347" s="7"/>
      <c r="AF347" s="49"/>
      <c r="AG347" s="49"/>
      <c r="AH347" s="56" t="str">
        <f>_xlfn.XLOOKUP($AG347,プルダウン用!$AC$3:$AC$10,プルダウン用!AD$3:AD$10,"",0)</f>
        <v/>
      </c>
      <c r="AI347" s="56" t="str">
        <f>_xlfn.XLOOKUP($AG347,プルダウン用!$AC$3:$AC$10,プルダウン用!AE$3:AE$10,"",0)</f>
        <v/>
      </c>
      <c r="AJ347" s="57" t="str">
        <f>_xlfn.XLOOKUP($AG347,プルダウン用!$AC$3:$AC$10,プルダウン用!AF$3:AF$10,"",0)</f>
        <v/>
      </c>
      <c r="AK347" s="63"/>
      <c r="AL347" s="53"/>
      <c r="AM347" s="49"/>
      <c r="AN347" s="69" t="str">
        <f>IF($AM347="謝金経費に同じ",_xlfn.XLOOKUP(AG347,プルダウン用!$AQ$3:$AQ$12,プルダウン用!$AR$3:$AR$12,"",0),_xlfn.XLOOKUP($AM347,プルダウン用!$AH$3:$AH$5,プルダウン用!$AI$3:$AI$5,""))</f>
        <v/>
      </c>
      <c r="AO347" s="56" t="str">
        <f>IF($AN347="学内非常勤講師",_xlfn.XLOOKUP($N347,プルダウン用!$AW$3:$AW$7,プルダウン用!AX$3:AX$7,"",0),_xlfn.XLOOKUP($AN347,プルダウン用!$AQ$3:$AQ$12,プルダウン用!AS$3:AS$12,"",0))</f>
        <v/>
      </c>
      <c r="AP347" s="56" t="str">
        <f>IF($AN347="学内非常勤講師",_xlfn.XLOOKUP($N347,プルダウン用!$AW$3:$AW$7,プルダウン用!AY$3:AY$7,"",0),_xlfn.XLOOKUP($AN347,プルダウン用!$AQ$3:$AQ$12,プルダウン用!AT$3:AT$12,"",0))</f>
        <v/>
      </c>
      <c r="AQ347" s="56" t="str">
        <f>IF($AN347="学内非常勤講師",_xlfn.XLOOKUP($N347,プルダウン用!$AW$3:$AW$7,プルダウン用!AZ$3:AZ$7,"",0),_xlfn.XLOOKUP($AN347,プルダウン用!$AQ$3:$AQ$12,プルダウン用!AU$3:AU$12,"",0))</f>
        <v/>
      </c>
      <c r="AR347" s="79"/>
    </row>
    <row r="348" spans="2:44" ht="23.25" customHeight="1" x14ac:dyDescent="0.15">
      <c r="B348" s="54" t="str">
        <f t="shared" si="5"/>
        <v/>
      </c>
      <c r="C348" s="64"/>
      <c r="D348" s="64"/>
      <c r="E348" s="52"/>
      <c r="F348" s="52"/>
      <c r="G348" s="52"/>
      <c r="H348" s="53"/>
      <c r="I348" s="51"/>
      <c r="J348" s="7"/>
      <c r="K348" s="7"/>
      <c r="L348" s="52"/>
      <c r="M348" s="52"/>
      <c r="N348" s="49"/>
      <c r="O348" s="7"/>
      <c r="P348" s="50"/>
      <c r="Q348" s="51"/>
      <c r="R348" s="51"/>
      <c r="S348" s="48"/>
      <c r="T348" s="48"/>
      <c r="U348" s="48"/>
      <c r="V348" s="48"/>
      <c r="W348" s="48"/>
      <c r="X348" s="48"/>
      <c r="Y348" s="54" t="s">
        <v>92</v>
      </c>
      <c r="Z348" s="55" t="str">
        <f>IF(AND($M348="雇用", OR($R348="集中", $R348="期間内"),$N348&lt;&gt;"その他"),"担当開始日要追記",_xlfn.XLOOKUP($P348,プルダウン用!$S$3:$S$12,プルダウン用!T$3:T$12,"",0))</f>
        <v/>
      </c>
      <c r="AA348" s="55" t="str">
        <f>IF(AND($M348="雇用", OR($R348="集中", $R348="期間内"),$N348&lt;&gt;"その他"),"担当終了日要追記",_xlfn.XLOOKUP($P348,プルダウン用!$S$3:$S$12,プルダウン用!U$3:U$12,"",0))</f>
        <v/>
      </c>
      <c r="AB348" s="49"/>
      <c r="AC348" s="49"/>
      <c r="AD348" s="7"/>
      <c r="AE348" s="7"/>
      <c r="AF348" s="49"/>
      <c r="AG348" s="49"/>
      <c r="AH348" s="56" t="str">
        <f>_xlfn.XLOOKUP($AG348,プルダウン用!$AC$3:$AC$10,プルダウン用!AD$3:AD$10,"",0)</f>
        <v/>
      </c>
      <c r="AI348" s="56" t="str">
        <f>_xlfn.XLOOKUP($AG348,プルダウン用!$AC$3:$AC$10,プルダウン用!AE$3:AE$10,"",0)</f>
        <v/>
      </c>
      <c r="AJ348" s="57" t="str">
        <f>_xlfn.XLOOKUP($AG348,プルダウン用!$AC$3:$AC$10,プルダウン用!AF$3:AF$10,"",0)</f>
        <v/>
      </c>
      <c r="AK348" s="63"/>
      <c r="AL348" s="53"/>
      <c r="AM348" s="49"/>
      <c r="AN348" s="69" t="str">
        <f>IF($AM348="謝金経費に同じ",_xlfn.XLOOKUP(AG348,プルダウン用!$AQ$3:$AQ$12,プルダウン用!$AR$3:$AR$12,"",0),_xlfn.XLOOKUP($AM348,プルダウン用!$AH$3:$AH$5,プルダウン用!$AI$3:$AI$5,""))</f>
        <v/>
      </c>
      <c r="AO348" s="56" t="str">
        <f>IF($AN348="学内非常勤講師",_xlfn.XLOOKUP($N348,プルダウン用!$AW$3:$AW$7,プルダウン用!AX$3:AX$7,"",0),_xlfn.XLOOKUP($AN348,プルダウン用!$AQ$3:$AQ$12,プルダウン用!AS$3:AS$12,"",0))</f>
        <v/>
      </c>
      <c r="AP348" s="56" t="str">
        <f>IF($AN348="学内非常勤講師",_xlfn.XLOOKUP($N348,プルダウン用!$AW$3:$AW$7,プルダウン用!AY$3:AY$7,"",0),_xlfn.XLOOKUP($AN348,プルダウン用!$AQ$3:$AQ$12,プルダウン用!AT$3:AT$12,"",0))</f>
        <v/>
      </c>
      <c r="AQ348" s="56" t="str">
        <f>IF($AN348="学内非常勤講師",_xlfn.XLOOKUP($N348,プルダウン用!$AW$3:$AW$7,プルダウン用!AZ$3:AZ$7,"",0),_xlfn.XLOOKUP($AN348,プルダウン用!$AQ$3:$AQ$12,プルダウン用!AU$3:AU$12,"",0))</f>
        <v/>
      </c>
      <c r="AR348" s="79"/>
    </row>
    <row r="349" spans="2:44" ht="23.25" customHeight="1" x14ac:dyDescent="0.15">
      <c r="B349" s="54" t="str">
        <f t="shared" si="5"/>
        <v/>
      </c>
      <c r="C349" s="64"/>
      <c r="D349" s="64"/>
      <c r="E349" s="52"/>
      <c r="F349" s="52"/>
      <c r="G349" s="52"/>
      <c r="H349" s="53"/>
      <c r="I349" s="51"/>
      <c r="J349" s="7"/>
      <c r="K349" s="7"/>
      <c r="L349" s="52"/>
      <c r="M349" s="52"/>
      <c r="N349" s="49"/>
      <c r="O349" s="7"/>
      <c r="P349" s="50"/>
      <c r="Q349" s="51"/>
      <c r="R349" s="51"/>
      <c r="S349" s="48"/>
      <c r="T349" s="48"/>
      <c r="U349" s="48"/>
      <c r="V349" s="48"/>
      <c r="W349" s="48"/>
      <c r="X349" s="48"/>
      <c r="Y349" s="54" t="s">
        <v>92</v>
      </c>
      <c r="Z349" s="55" t="str">
        <f>IF(AND($M349="雇用", OR($R349="集中", $R349="期間内"),$N349&lt;&gt;"その他"),"担当開始日要追記",_xlfn.XLOOKUP($P349,プルダウン用!$S$3:$S$12,プルダウン用!T$3:T$12,"",0))</f>
        <v/>
      </c>
      <c r="AA349" s="55" t="str">
        <f>IF(AND($M349="雇用", OR($R349="集中", $R349="期間内"),$N349&lt;&gt;"その他"),"担当終了日要追記",_xlfn.XLOOKUP($P349,プルダウン用!$S$3:$S$12,プルダウン用!U$3:U$12,"",0))</f>
        <v/>
      </c>
      <c r="AB349" s="49"/>
      <c r="AC349" s="49"/>
      <c r="AD349" s="7"/>
      <c r="AE349" s="7"/>
      <c r="AF349" s="49"/>
      <c r="AG349" s="49"/>
      <c r="AH349" s="56" t="str">
        <f>_xlfn.XLOOKUP($AG349,プルダウン用!$AC$3:$AC$10,プルダウン用!AD$3:AD$10,"",0)</f>
        <v/>
      </c>
      <c r="AI349" s="56" t="str">
        <f>_xlfn.XLOOKUP($AG349,プルダウン用!$AC$3:$AC$10,プルダウン用!AE$3:AE$10,"",0)</f>
        <v/>
      </c>
      <c r="AJ349" s="57" t="str">
        <f>_xlfn.XLOOKUP($AG349,プルダウン用!$AC$3:$AC$10,プルダウン用!AF$3:AF$10,"",0)</f>
        <v/>
      </c>
      <c r="AK349" s="63"/>
      <c r="AL349" s="53"/>
      <c r="AM349" s="49"/>
      <c r="AN349" s="69" t="str">
        <f>IF($AM349="謝金経費に同じ",_xlfn.XLOOKUP(AG349,プルダウン用!$AQ$3:$AQ$12,プルダウン用!$AR$3:$AR$12,"",0),_xlfn.XLOOKUP($AM349,プルダウン用!$AH$3:$AH$5,プルダウン用!$AI$3:$AI$5,""))</f>
        <v/>
      </c>
      <c r="AO349" s="56" t="str">
        <f>IF($AN349="学内非常勤講師",_xlfn.XLOOKUP($N349,プルダウン用!$AW$3:$AW$7,プルダウン用!AX$3:AX$7,"",0),_xlfn.XLOOKUP($AN349,プルダウン用!$AQ$3:$AQ$12,プルダウン用!AS$3:AS$12,"",0))</f>
        <v/>
      </c>
      <c r="AP349" s="56" t="str">
        <f>IF($AN349="学内非常勤講師",_xlfn.XLOOKUP($N349,プルダウン用!$AW$3:$AW$7,プルダウン用!AY$3:AY$7,"",0),_xlfn.XLOOKUP($AN349,プルダウン用!$AQ$3:$AQ$12,プルダウン用!AT$3:AT$12,"",0))</f>
        <v/>
      </c>
      <c r="AQ349" s="56" t="str">
        <f>IF($AN349="学内非常勤講師",_xlfn.XLOOKUP($N349,プルダウン用!$AW$3:$AW$7,プルダウン用!AZ$3:AZ$7,"",0),_xlfn.XLOOKUP($AN349,プルダウン用!$AQ$3:$AQ$12,プルダウン用!AU$3:AU$12,"",0))</f>
        <v/>
      </c>
      <c r="AR349" s="79"/>
    </row>
    <row r="350" spans="2:44" ht="23.25" customHeight="1" x14ac:dyDescent="0.15">
      <c r="B350" s="54" t="str">
        <f t="shared" si="5"/>
        <v/>
      </c>
      <c r="C350" s="64"/>
      <c r="D350" s="64"/>
      <c r="E350" s="52"/>
      <c r="F350" s="52"/>
      <c r="G350" s="52"/>
      <c r="H350" s="53"/>
      <c r="I350" s="51"/>
      <c r="J350" s="7"/>
      <c r="K350" s="7"/>
      <c r="L350" s="52"/>
      <c r="M350" s="52"/>
      <c r="N350" s="49"/>
      <c r="O350" s="7"/>
      <c r="P350" s="50"/>
      <c r="Q350" s="51"/>
      <c r="R350" s="51"/>
      <c r="S350" s="48"/>
      <c r="T350" s="48"/>
      <c r="U350" s="48"/>
      <c r="V350" s="48"/>
      <c r="W350" s="48"/>
      <c r="X350" s="48"/>
      <c r="Y350" s="54" t="s">
        <v>92</v>
      </c>
      <c r="Z350" s="55" t="str">
        <f>IF(AND($M350="雇用", OR($R350="集中", $R350="期間内"),$N350&lt;&gt;"その他"),"担当開始日要追記",_xlfn.XLOOKUP($P350,プルダウン用!$S$3:$S$12,プルダウン用!T$3:T$12,"",0))</f>
        <v/>
      </c>
      <c r="AA350" s="55" t="str">
        <f>IF(AND($M350="雇用", OR($R350="集中", $R350="期間内"),$N350&lt;&gt;"その他"),"担当終了日要追記",_xlfn.XLOOKUP($P350,プルダウン用!$S$3:$S$12,プルダウン用!U$3:U$12,"",0))</f>
        <v/>
      </c>
      <c r="AB350" s="49"/>
      <c r="AC350" s="49"/>
      <c r="AD350" s="7"/>
      <c r="AE350" s="7"/>
      <c r="AF350" s="49"/>
      <c r="AG350" s="49"/>
      <c r="AH350" s="56" t="str">
        <f>_xlfn.XLOOKUP($AG350,プルダウン用!$AC$3:$AC$10,プルダウン用!AD$3:AD$10,"",0)</f>
        <v/>
      </c>
      <c r="AI350" s="56" t="str">
        <f>_xlfn.XLOOKUP($AG350,プルダウン用!$AC$3:$AC$10,プルダウン用!AE$3:AE$10,"",0)</f>
        <v/>
      </c>
      <c r="AJ350" s="57" t="str">
        <f>_xlfn.XLOOKUP($AG350,プルダウン用!$AC$3:$AC$10,プルダウン用!AF$3:AF$10,"",0)</f>
        <v/>
      </c>
      <c r="AK350" s="63"/>
      <c r="AL350" s="53"/>
      <c r="AM350" s="49"/>
      <c r="AN350" s="69" t="str">
        <f>IF($AM350="謝金経費に同じ",_xlfn.XLOOKUP(AG350,プルダウン用!$AQ$3:$AQ$12,プルダウン用!$AR$3:$AR$12,"",0),_xlfn.XLOOKUP($AM350,プルダウン用!$AH$3:$AH$5,プルダウン用!$AI$3:$AI$5,""))</f>
        <v/>
      </c>
      <c r="AO350" s="56" t="str">
        <f>IF($AN350="学内非常勤講師",_xlfn.XLOOKUP($N350,プルダウン用!$AW$3:$AW$7,プルダウン用!AX$3:AX$7,"",0),_xlfn.XLOOKUP($AN350,プルダウン用!$AQ$3:$AQ$12,プルダウン用!AS$3:AS$12,"",0))</f>
        <v/>
      </c>
      <c r="AP350" s="56" t="str">
        <f>IF($AN350="学内非常勤講師",_xlfn.XLOOKUP($N350,プルダウン用!$AW$3:$AW$7,プルダウン用!AY$3:AY$7,"",0),_xlfn.XLOOKUP($AN350,プルダウン用!$AQ$3:$AQ$12,プルダウン用!AT$3:AT$12,"",0))</f>
        <v/>
      </c>
      <c r="AQ350" s="56" t="str">
        <f>IF($AN350="学内非常勤講師",_xlfn.XLOOKUP($N350,プルダウン用!$AW$3:$AW$7,プルダウン用!AZ$3:AZ$7,"",0),_xlfn.XLOOKUP($AN350,プルダウン用!$AQ$3:$AQ$12,プルダウン用!AU$3:AU$12,"",0))</f>
        <v/>
      </c>
      <c r="AR350" s="79"/>
    </row>
    <row r="351" spans="2:44" ht="23.25" customHeight="1" x14ac:dyDescent="0.15">
      <c r="B351" s="54" t="str">
        <f t="shared" si="5"/>
        <v/>
      </c>
      <c r="C351" s="64"/>
      <c r="D351" s="64"/>
      <c r="E351" s="52"/>
      <c r="F351" s="52"/>
      <c r="G351" s="52"/>
      <c r="H351" s="53"/>
      <c r="I351" s="51"/>
      <c r="J351" s="7"/>
      <c r="K351" s="7"/>
      <c r="L351" s="52"/>
      <c r="M351" s="52"/>
      <c r="N351" s="49"/>
      <c r="O351" s="7"/>
      <c r="P351" s="50"/>
      <c r="Q351" s="51"/>
      <c r="R351" s="51"/>
      <c r="S351" s="48"/>
      <c r="T351" s="48"/>
      <c r="U351" s="48"/>
      <c r="V351" s="48"/>
      <c r="W351" s="48"/>
      <c r="X351" s="48"/>
      <c r="Y351" s="54" t="s">
        <v>92</v>
      </c>
      <c r="Z351" s="55" t="str">
        <f>IF(AND($M351="雇用", OR($R351="集中", $R351="期間内"),$N351&lt;&gt;"その他"),"担当開始日要追記",_xlfn.XLOOKUP($P351,プルダウン用!$S$3:$S$12,プルダウン用!T$3:T$12,"",0))</f>
        <v/>
      </c>
      <c r="AA351" s="55" t="str">
        <f>IF(AND($M351="雇用", OR($R351="集中", $R351="期間内"),$N351&lt;&gt;"その他"),"担当終了日要追記",_xlfn.XLOOKUP($P351,プルダウン用!$S$3:$S$12,プルダウン用!U$3:U$12,"",0))</f>
        <v/>
      </c>
      <c r="AB351" s="49"/>
      <c r="AC351" s="49"/>
      <c r="AD351" s="7"/>
      <c r="AE351" s="7"/>
      <c r="AF351" s="49"/>
      <c r="AG351" s="49"/>
      <c r="AH351" s="56" t="str">
        <f>_xlfn.XLOOKUP($AG351,プルダウン用!$AC$3:$AC$10,プルダウン用!AD$3:AD$10,"",0)</f>
        <v/>
      </c>
      <c r="AI351" s="56" t="str">
        <f>_xlfn.XLOOKUP($AG351,プルダウン用!$AC$3:$AC$10,プルダウン用!AE$3:AE$10,"",0)</f>
        <v/>
      </c>
      <c r="AJ351" s="57" t="str">
        <f>_xlfn.XLOOKUP($AG351,プルダウン用!$AC$3:$AC$10,プルダウン用!AF$3:AF$10,"",0)</f>
        <v/>
      </c>
      <c r="AK351" s="63"/>
      <c r="AL351" s="53"/>
      <c r="AM351" s="49"/>
      <c r="AN351" s="69" t="str">
        <f>IF($AM351="謝金経費に同じ",_xlfn.XLOOKUP(AG351,プルダウン用!$AQ$3:$AQ$12,プルダウン用!$AR$3:$AR$12,"",0),_xlfn.XLOOKUP($AM351,プルダウン用!$AH$3:$AH$5,プルダウン用!$AI$3:$AI$5,""))</f>
        <v/>
      </c>
      <c r="AO351" s="56" t="str">
        <f>IF($AN351="学内非常勤講師",_xlfn.XLOOKUP($N351,プルダウン用!$AW$3:$AW$7,プルダウン用!AX$3:AX$7,"",0),_xlfn.XLOOKUP($AN351,プルダウン用!$AQ$3:$AQ$12,プルダウン用!AS$3:AS$12,"",0))</f>
        <v/>
      </c>
      <c r="AP351" s="56" t="str">
        <f>IF($AN351="学内非常勤講師",_xlfn.XLOOKUP($N351,プルダウン用!$AW$3:$AW$7,プルダウン用!AY$3:AY$7,"",0),_xlfn.XLOOKUP($AN351,プルダウン用!$AQ$3:$AQ$12,プルダウン用!AT$3:AT$12,"",0))</f>
        <v/>
      </c>
      <c r="AQ351" s="56" t="str">
        <f>IF($AN351="学内非常勤講師",_xlfn.XLOOKUP($N351,プルダウン用!$AW$3:$AW$7,プルダウン用!AZ$3:AZ$7,"",0),_xlfn.XLOOKUP($AN351,プルダウン用!$AQ$3:$AQ$12,プルダウン用!AU$3:AU$12,"",0))</f>
        <v/>
      </c>
      <c r="AR351" s="79"/>
    </row>
    <row r="352" spans="2:44" ht="23.25" customHeight="1" x14ac:dyDescent="0.15">
      <c r="B352" s="54" t="str">
        <f t="shared" si="5"/>
        <v/>
      </c>
      <c r="C352" s="64"/>
      <c r="D352" s="64"/>
      <c r="E352" s="52"/>
      <c r="F352" s="52"/>
      <c r="G352" s="52"/>
      <c r="H352" s="53"/>
      <c r="I352" s="51"/>
      <c r="J352" s="7"/>
      <c r="K352" s="7"/>
      <c r="L352" s="52"/>
      <c r="M352" s="52"/>
      <c r="N352" s="49"/>
      <c r="O352" s="7"/>
      <c r="P352" s="50"/>
      <c r="Q352" s="51"/>
      <c r="R352" s="51"/>
      <c r="S352" s="48"/>
      <c r="T352" s="48"/>
      <c r="U352" s="48"/>
      <c r="V352" s="48"/>
      <c r="W352" s="48"/>
      <c r="X352" s="48"/>
      <c r="Y352" s="54" t="s">
        <v>92</v>
      </c>
      <c r="Z352" s="55" t="str">
        <f>IF(AND($M352="雇用", OR($R352="集中", $R352="期間内"),$N352&lt;&gt;"その他"),"担当開始日要追記",_xlfn.XLOOKUP($P352,プルダウン用!$S$3:$S$12,プルダウン用!T$3:T$12,"",0))</f>
        <v/>
      </c>
      <c r="AA352" s="55" t="str">
        <f>IF(AND($M352="雇用", OR($R352="集中", $R352="期間内"),$N352&lt;&gt;"その他"),"担当終了日要追記",_xlfn.XLOOKUP($P352,プルダウン用!$S$3:$S$12,プルダウン用!U$3:U$12,"",0))</f>
        <v/>
      </c>
      <c r="AB352" s="49"/>
      <c r="AC352" s="49"/>
      <c r="AD352" s="7"/>
      <c r="AE352" s="7"/>
      <c r="AF352" s="49"/>
      <c r="AG352" s="49"/>
      <c r="AH352" s="56" t="str">
        <f>_xlfn.XLOOKUP($AG352,プルダウン用!$AC$3:$AC$10,プルダウン用!AD$3:AD$10,"",0)</f>
        <v/>
      </c>
      <c r="AI352" s="56" t="str">
        <f>_xlfn.XLOOKUP($AG352,プルダウン用!$AC$3:$AC$10,プルダウン用!AE$3:AE$10,"",0)</f>
        <v/>
      </c>
      <c r="AJ352" s="57" t="str">
        <f>_xlfn.XLOOKUP($AG352,プルダウン用!$AC$3:$AC$10,プルダウン用!AF$3:AF$10,"",0)</f>
        <v/>
      </c>
      <c r="AK352" s="63"/>
      <c r="AL352" s="53"/>
      <c r="AM352" s="49"/>
      <c r="AN352" s="69" t="str">
        <f>IF($AM352="謝金経費に同じ",_xlfn.XLOOKUP(AG352,プルダウン用!$AQ$3:$AQ$12,プルダウン用!$AR$3:$AR$12,"",0),_xlfn.XLOOKUP($AM352,プルダウン用!$AH$3:$AH$5,プルダウン用!$AI$3:$AI$5,""))</f>
        <v/>
      </c>
      <c r="AO352" s="56" t="str">
        <f>IF($AN352="学内非常勤講師",_xlfn.XLOOKUP($N352,プルダウン用!$AW$3:$AW$7,プルダウン用!AX$3:AX$7,"",0),_xlfn.XLOOKUP($AN352,プルダウン用!$AQ$3:$AQ$12,プルダウン用!AS$3:AS$12,"",0))</f>
        <v/>
      </c>
      <c r="AP352" s="56" t="str">
        <f>IF($AN352="学内非常勤講師",_xlfn.XLOOKUP($N352,プルダウン用!$AW$3:$AW$7,プルダウン用!AY$3:AY$7,"",0),_xlfn.XLOOKUP($AN352,プルダウン用!$AQ$3:$AQ$12,プルダウン用!AT$3:AT$12,"",0))</f>
        <v/>
      </c>
      <c r="AQ352" s="56" t="str">
        <f>IF($AN352="学内非常勤講師",_xlfn.XLOOKUP($N352,プルダウン用!$AW$3:$AW$7,プルダウン用!AZ$3:AZ$7,"",0),_xlfn.XLOOKUP($AN352,プルダウン用!$AQ$3:$AQ$12,プルダウン用!AU$3:AU$12,"",0))</f>
        <v/>
      </c>
      <c r="AR352" s="79"/>
    </row>
    <row r="353" spans="2:44" ht="23.25" customHeight="1" x14ac:dyDescent="0.15">
      <c r="B353" s="54" t="str">
        <f t="shared" si="5"/>
        <v/>
      </c>
      <c r="C353" s="64"/>
      <c r="D353" s="64"/>
      <c r="E353" s="52"/>
      <c r="F353" s="52"/>
      <c r="G353" s="52"/>
      <c r="H353" s="53"/>
      <c r="I353" s="51"/>
      <c r="J353" s="7"/>
      <c r="K353" s="7"/>
      <c r="L353" s="52"/>
      <c r="M353" s="52"/>
      <c r="N353" s="49"/>
      <c r="O353" s="7"/>
      <c r="P353" s="50"/>
      <c r="Q353" s="51"/>
      <c r="R353" s="51"/>
      <c r="S353" s="48"/>
      <c r="T353" s="48"/>
      <c r="U353" s="48"/>
      <c r="V353" s="48"/>
      <c r="W353" s="48"/>
      <c r="X353" s="48"/>
      <c r="Y353" s="54" t="s">
        <v>92</v>
      </c>
      <c r="Z353" s="55" t="str">
        <f>IF(AND($M353="雇用", OR($R353="集中", $R353="期間内"),$N353&lt;&gt;"その他"),"担当開始日要追記",_xlfn.XLOOKUP($P353,プルダウン用!$S$3:$S$12,プルダウン用!T$3:T$12,"",0))</f>
        <v/>
      </c>
      <c r="AA353" s="55" t="str">
        <f>IF(AND($M353="雇用", OR($R353="集中", $R353="期間内"),$N353&lt;&gt;"その他"),"担当終了日要追記",_xlfn.XLOOKUP($P353,プルダウン用!$S$3:$S$12,プルダウン用!U$3:U$12,"",0))</f>
        <v/>
      </c>
      <c r="AB353" s="49"/>
      <c r="AC353" s="49"/>
      <c r="AD353" s="7"/>
      <c r="AE353" s="7"/>
      <c r="AF353" s="49"/>
      <c r="AG353" s="49"/>
      <c r="AH353" s="56" t="str">
        <f>_xlfn.XLOOKUP($AG353,プルダウン用!$AC$3:$AC$10,プルダウン用!AD$3:AD$10,"",0)</f>
        <v/>
      </c>
      <c r="AI353" s="56" t="str">
        <f>_xlfn.XLOOKUP($AG353,プルダウン用!$AC$3:$AC$10,プルダウン用!AE$3:AE$10,"",0)</f>
        <v/>
      </c>
      <c r="AJ353" s="57" t="str">
        <f>_xlfn.XLOOKUP($AG353,プルダウン用!$AC$3:$AC$10,プルダウン用!AF$3:AF$10,"",0)</f>
        <v/>
      </c>
      <c r="AK353" s="63"/>
      <c r="AL353" s="53"/>
      <c r="AM353" s="49"/>
      <c r="AN353" s="69" t="str">
        <f>IF($AM353="謝金経費に同じ",_xlfn.XLOOKUP(AG353,プルダウン用!$AQ$3:$AQ$12,プルダウン用!$AR$3:$AR$12,"",0),_xlfn.XLOOKUP($AM353,プルダウン用!$AH$3:$AH$5,プルダウン用!$AI$3:$AI$5,""))</f>
        <v/>
      </c>
      <c r="AO353" s="56" t="str">
        <f>IF($AN353="学内非常勤講師",_xlfn.XLOOKUP($N353,プルダウン用!$AW$3:$AW$7,プルダウン用!AX$3:AX$7,"",0),_xlfn.XLOOKUP($AN353,プルダウン用!$AQ$3:$AQ$12,プルダウン用!AS$3:AS$12,"",0))</f>
        <v/>
      </c>
      <c r="AP353" s="56" t="str">
        <f>IF($AN353="学内非常勤講師",_xlfn.XLOOKUP($N353,プルダウン用!$AW$3:$AW$7,プルダウン用!AY$3:AY$7,"",0),_xlfn.XLOOKUP($AN353,プルダウン用!$AQ$3:$AQ$12,プルダウン用!AT$3:AT$12,"",0))</f>
        <v/>
      </c>
      <c r="AQ353" s="56" t="str">
        <f>IF($AN353="学内非常勤講師",_xlfn.XLOOKUP($N353,プルダウン用!$AW$3:$AW$7,プルダウン用!AZ$3:AZ$7,"",0),_xlfn.XLOOKUP($AN353,プルダウン用!$AQ$3:$AQ$12,プルダウン用!AU$3:AU$12,"",0))</f>
        <v/>
      </c>
      <c r="AR353" s="79"/>
    </row>
    <row r="354" spans="2:44" ht="23.25" customHeight="1" x14ac:dyDescent="0.15">
      <c r="B354" s="54" t="str">
        <f t="shared" si="5"/>
        <v/>
      </c>
      <c r="C354" s="64"/>
      <c r="D354" s="64"/>
      <c r="E354" s="52"/>
      <c r="F354" s="52"/>
      <c r="G354" s="52"/>
      <c r="H354" s="53"/>
      <c r="I354" s="51"/>
      <c r="J354" s="7"/>
      <c r="K354" s="7"/>
      <c r="L354" s="52"/>
      <c r="M354" s="52"/>
      <c r="N354" s="49"/>
      <c r="O354" s="7"/>
      <c r="P354" s="50"/>
      <c r="Q354" s="51"/>
      <c r="R354" s="51"/>
      <c r="S354" s="48"/>
      <c r="T354" s="48"/>
      <c r="U354" s="48"/>
      <c r="V354" s="48"/>
      <c r="W354" s="48"/>
      <c r="X354" s="48"/>
      <c r="Y354" s="54" t="s">
        <v>92</v>
      </c>
      <c r="Z354" s="55" t="str">
        <f>IF(AND($M354="雇用", OR($R354="集中", $R354="期間内"),$N354&lt;&gt;"その他"),"担当開始日要追記",_xlfn.XLOOKUP($P354,プルダウン用!$S$3:$S$12,プルダウン用!T$3:T$12,"",0))</f>
        <v/>
      </c>
      <c r="AA354" s="55" t="str">
        <f>IF(AND($M354="雇用", OR($R354="集中", $R354="期間内"),$N354&lt;&gt;"その他"),"担当終了日要追記",_xlfn.XLOOKUP($P354,プルダウン用!$S$3:$S$12,プルダウン用!U$3:U$12,"",0))</f>
        <v/>
      </c>
      <c r="AB354" s="49"/>
      <c r="AC354" s="49"/>
      <c r="AD354" s="7"/>
      <c r="AE354" s="7"/>
      <c r="AF354" s="49"/>
      <c r="AG354" s="49"/>
      <c r="AH354" s="56" t="str">
        <f>_xlfn.XLOOKUP($AG354,プルダウン用!$AC$3:$AC$10,プルダウン用!AD$3:AD$10,"",0)</f>
        <v/>
      </c>
      <c r="AI354" s="56" t="str">
        <f>_xlfn.XLOOKUP($AG354,プルダウン用!$AC$3:$AC$10,プルダウン用!AE$3:AE$10,"",0)</f>
        <v/>
      </c>
      <c r="AJ354" s="57" t="str">
        <f>_xlfn.XLOOKUP($AG354,プルダウン用!$AC$3:$AC$10,プルダウン用!AF$3:AF$10,"",0)</f>
        <v/>
      </c>
      <c r="AK354" s="63"/>
      <c r="AL354" s="53"/>
      <c r="AM354" s="49"/>
      <c r="AN354" s="69" t="str">
        <f>IF($AM354="謝金経費に同じ",_xlfn.XLOOKUP(AG354,プルダウン用!$AQ$3:$AQ$12,プルダウン用!$AR$3:$AR$12,"",0),_xlfn.XLOOKUP($AM354,プルダウン用!$AH$3:$AH$5,プルダウン用!$AI$3:$AI$5,""))</f>
        <v/>
      </c>
      <c r="AO354" s="56" t="str">
        <f>IF($AN354="学内非常勤講師",_xlfn.XLOOKUP($N354,プルダウン用!$AW$3:$AW$7,プルダウン用!AX$3:AX$7,"",0),_xlfn.XLOOKUP($AN354,プルダウン用!$AQ$3:$AQ$12,プルダウン用!AS$3:AS$12,"",0))</f>
        <v/>
      </c>
      <c r="AP354" s="56" t="str">
        <f>IF($AN354="学内非常勤講師",_xlfn.XLOOKUP($N354,プルダウン用!$AW$3:$AW$7,プルダウン用!AY$3:AY$7,"",0),_xlfn.XLOOKUP($AN354,プルダウン用!$AQ$3:$AQ$12,プルダウン用!AT$3:AT$12,"",0))</f>
        <v/>
      </c>
      <c r="AQ354" s="56" t="str">
        <f>IF($AN354="学内非常勤講師",_xlfn.XLOOKUP($N354,プルダウン用!$AW$3:$AW$7,プルダウン用!AZ$3:AZ$7,"",0),_xlfn.XLOOKUP($AN354,プルダウン用!$AQ$3:$AQ$12,プルダウン用!AU$3:AU$12,"",0))</f>
        <v/>
      </c>
      <c r="AR354" s="79"/>
    </row>
    <row r="355" spans="2:44" ht="23.25" customHeight="1" x14ac:dyDescent="0.15">
      <c r="B355" s="54" t="str">
        <f t="shared" si="5"/>
        <v/>
      </c>
      <c r="C355" s="64"/>
      <c r="D355" s="64"/>
      <c r="E355" s="52"/>
      <c r="F355" s="52"/>
      <c r="G355" s="52"/>
      <c r="H355" s="53"/>
      <c r="I355" s="51"/>
      <c r="J355" s="7"/>
      <c r="K355" s="7"/>
      <c r="L355" s="52"/>
      <c r="M355" s="52"/>
      <c r="N355" s="49"/>
      <c r="O355" s="7"/>
      <c r="P355" s="50"/>
      <c r="Q355" s="51"/>
      <c r="R355" s="51"/>
      <c r="S355" s="48"/>
      <c r="T355" s="48"/>
      <c r="U355" s="48"/>
      <c r="V355" s="48"/>
      <c r="W355" s="48"/>
      <c r="X355" s="48"/>
      <c r="Y355" s="54" t="s">
        <v>92</v>
      </c>
      <c r="Z355" s="55" t="str">
        <f>IF(AND($M355="雇用", OR($R355="集中", $R355="期間内"),$N355&lt;&gt;"その他"),"担当開始日要追記",_xlfn.XLOOKUP($P355,プルダウン用!$S$3:$S$12,プルダウン用!T$3:T$12,"",0))</f>
        <v/>
      </c>
      <c r="AA355" s="55" t="str">
        <f>IF(AND($M355="雇用", OR($R355="集中", $R355="期間内"),$N355&lt;&gt;"その他"),"担当終了日要追記",_xlfn.XLOOKUP($P355,プルダウン用!$S$3:$S$12,プルダウン用!U$3:U$12,"",0))</f>
        <v/>
      </c>
      <c r="AB355" s="49"/>
      <c r="AC355" s="49"/>
      <c r="AD355" s="7"/>
      <c r="AE355" s="7"/>
      <c r="AF355" s="49"/>
      <c r="AG355" s="49"/>
      <c r="AH355" s="56" t="str">
        <f>_xlfn.XLOOKUP($AG355,プルダウン用!$AC$3:$AC$10,プルダウン用!AD$3:AD$10,"",0)</f>
        <v/>
      </c>
      <c r="AI355" s="56" t="str">
        <f>_xlfn.XLOOKUP($AG355,プルダウン用!$AC$3:$AC$10,プルダウン用!AE$3:AE$10,"",0)</f>
        <v/>
      </c>
      <c r="AJ355" s="57" t="str">
        <f>_xlfn.XLOOKUP($AG355,プルダウン用!$AC$3:$AC$10,プルダウン用!AF$3:AF$10,"",0)</f>
        <v/>
      </c>
      <c r="AK355" s="63"/>
      <c r="AL355" s="53"/>
      <c r="AM355" s="49"/>
      <c r="AN355" s="69" t="str">
        <f>IF($AM355="謝金経費に同じ",_xlfn.XLOOKUP(AG355,プルダウン用!$AQ$3:$AQ$12,プルダウン用!$AR$3:$AR$12,"",0),_xlfn.XLOOKUP($AM355,プルダウン用!$AH$3:$AH$5,プルダウン用!$AI$3:$AI$5,""))</f>
        <v/>
      </c>
      <c r="AO355" s="56" t="str">
        <f>IF($AN355="学内非常勤講師",_xlfn.XLOOKUP($N355,プルダウン用!$AW$3:$AW$7,プルダウン用!AX$3:AX$7,"",0),_xlfn.XLOOKUP($AN355,プルダウン用!$AQ$3:$AQ$12,プルダウン用!AS$3:AS$12,"",0))</f>
        <v/>
      </c>
      <c r="AP355" s="56" t="str">
        <f>IF($AN355="学内非常勤講師",_xlfn.XLOOKUP($N355,プルダウン用!$AW$3:$AW$7,プルダウン用!AY$3:AY$7,"",0),_xlfn.XLOOKUP($AN355,プルダウン用!$AQ$3:$AQ$12,プルダウン用!AT$3:AT$12,"",0))</f>
        <v/>
      </c>
      <c r="AQ355" s="56" t="str">
        <f>IF($AN355="学内非常勤講師",_xlfn.XLOOKUP($N355,プルダウン用!$AW$3:$AW$7,プルダウン用!AZ$3:AZ$7,"",0),_xlfn.XLOOKUP($AN355,プルダウン用!$AQ$3:$AQ$12,プルダウン用!AU$3:AU$12,"",0))</f>
        <v/>
      </c>
      <c r="AR355" s="79"/>
    </row>
    <row r="356" spans="2:44" ht="23.25" customHeight="1" x14ac:dyDescent="0.15">
      <c r="B356" s="54" t="str">
        <f t="shared" si="5"/>
        <v/>
      </c>
      <c r="C356" s="64"/>
      <c r="D356" s="64"/>
      <c r="E356" s="52"/>
      <c r="F356" s="52"/>
      <c r="G356" s="52"/>
      <c r="H356" s="53"/>
      <c r="I356" s="51"/>
      <c r="J356" s="7"/>
      <c r="K356" s="7"/>
      <c r="L356" s="52"/>
      <c r="M356" s="52"/>
      <c r="N356" s="49"/>
      <c r="O356" s="7"/>
      <c r="P356" s="50"/>
      <c r="Q356" s="51"/>
      <c r="R356" s="51"/>
      <c r="S356" s="48"/>
      <c r="T356" s="48"/>
      <c r="U356" s="48"/>
      <c r="V356" s="48"/>
      <c r="W356" s="48"/>
      <c r="X356" s="48"/>
      <c r="Y356" s="54" t="s">
        <v>92</v>
      </c>
      <c r="Z356" s="55" t="str">
        <f>IF(AND($M356="雇用", OR($R356="集中", $R356="期間内"),$N356&lt;&gt;"その他"),"担当開始日要追記",_xlfn.XLOOKUP($P356,プルダウン用!$S$3:$S$12,プルダウン用!T$3:T$12,"",0))</f>
        <v/>
      </c>
      <c r="AA356" s="55" t="str">
        <f>IF(AND($M356="雇用", OR($R356="集中", $R356="期間内"),$N356&lt;&gt;"その他"),"担当終了日要追記",_xlfn.XLOOKUP($P356,プルダウン用!$S$3:$S$12,プルダウン用!U$3:U$12,"",0))</f>
        <v/>
      </c>
      <c r="AB356" s="49"/>
      <c r="AC356" s="49"/>
      <c r="AD356" s="7"/>
      <c r="AE356" s="7"/>
      <c r="AF356" s="49"/>
      <c r="AG356" s="49"/>
      <c r="AH356" s="56" t="str">
        <f>_xlfn.XLOOKUP($AG356,プルダウン用!$AC$3:$AC$10,プルダウン用!AD$3:AD$10,"",0)</f>
        <v/>
      </c>
      <c r="AI356" s="56" t="str">
        <f>_xlfn.XLOOKUP($AG356,プルダウン用!$AC$3:$AC$10,プルダウン用!AE$3:AE$10,"",0)</f>
        <v/>
      </c>
      <c r="AJ356" s="57" t="str">
        <f>_xlfn.XLOOKUP($AG356,プルダウン用!$AC$3:$AC$10,プルダウン用!AF$3:AF$10,"",0)</f>
        <v/>
      </c>
      <c r="AK356" s="63"/>
      <c r="AL356" s="53"/>
      <c r="AM356" s="49"/>
      <c r="AN356" s="69" t="str">
        <f>IF($AM356="謝金経費に同じ",_xlfn.XLOOKUP(AG356,プルダウン用!$AQ$3:$AQ$12,プルダウン用!$AR$3:$AR$12,"",0),_xlfn.XLOOKUP($AM356,プルダウン用!$AH$3:$AH$5,プルダウン用!$AI$3:$AI$5,""))</f>
        <v/>
      </c>
      <c r="AO356" s="56" t="str">
        <f>IF($AN356="学内非常勤講師",_xlfn.XLOOKUP($N356,プルダウン用!$AW$3:$AW$7,プルダウン用!AX$3:AX$7,"",0),_xlfn.XLOOKUP($AN356,プルダウン用!$AQ$3:$AQ$12,プルダウン用!AS$3:AS$12,"",0))</f>
        <v/>
      </c>
      <c r="AP356" s="56" t="str">
        <f>IF($AN356="学内非常勤講師",_xlfn.XLOOKUP($N356,プルダウン用!$AW$3:$AW$7,プルダウン用!AY$3:AY$7,"",0),_xlfn.XLOOKUP($AN356,プルダウン用!$AQ$3:$AQ$12,プルダウン用!AT$3:AT$12,"",0))</f>
        <v/>
      </c>
      <c r="AQ356" s="56" t="str">
        <f>IF($AN356="学内非常勤講師",_xlfn.XLOOKUP($N356,プルダウン用!$AW$3:$AW$7,プルダウン用!AZ$3:AZ$7,"",0),_xlfn.XLOOKUP($AN356,プルダウン用!$AQ$3:$AQ$12,プルダウン用!AU$3:AU$12,"",0))</f>
        <v/>
      </c>
      <c r="AR356" s="79"/>
    </row>
    <row r="357" spans="2:44" ht="23.25" customHeight="1" x14ac:dyDescent="0.15">
      <c r="B357" s="54" t="str">
        <f t="shared" si="5"/>
        <v/>
      </c>
      <c r="C357" s="64"/>
      <c r="D357" s="64"/>
      <c r="E357" s="52"/>
      <c r="F357" s="52"/>
      <c r="G357" s="52"/>
      <c r="H357" s="53"/>
      <c r="I357" s="51"/>
      <c r="J357" s="7"/>
      <c r="K357" s="7"/>
      <c r="L357" s="52"/>
      <c r="M357" s="52"/>
      <c r="N357" s="49"/>
      <c r="O357" s="7"/>
      <c r="P357" s="50"/>
      <c r="Q357" s="51"/>
      <c r="R357" s="51"/>
      <c r="S357" s="48"/>
      <c r="T357" s="48"/>
      <c r="U357" s="48"/>
      <c r="V357" s="48"/>
      <c r="W357" s="48"/>
      <c r="X357" s="48"/>
      <c r="Y357" s="54" t="s">
        <v>92</v>
      </c>
      <c r="Z357" s="55" t="str">
        <f>IF(AND($M357="雇用", OR($R357="集中", $R357="期間内"),$N357&lt;&gt;"その他"),"担当開始日要追記",_xlfn.XLOOKUP($P357,プルダウン用!$S$3:$S$12,プルダウン用!T$3:T$12,"",0))</f>
        <v/>
      </c>
      <c r="AA357" s="55" t="str">
        <f>IF(AND($M357="雇用", OR($R357="集中", $R357="期間内"),$N357&lt;&gt;"その他"),"担当終了日要追記",_xlfn.XLOOKUP($P357,プルダウン用!$S$3:$S$12,プルダウン用!U$3:U$12,"",0))</f>
        <v/>
      </c>
      <c r="AB357" s="49"/>
      <c r="AC357" s="49"/>
      <c r="AD357" s="7"/>
      <c r="AE357" s="7"/>
      <c r="AF357" s="49"/>
      <c r="AG357" s="49"/>
      <c r="AH357" s="56" t="str">
        <f>_xlfn.XLOOKUP($AG357,プルダウン用!$AC$3:$AC$10,プルダウン用!AD$3:AD$10,"",0)</f>
        <v/>
      </c>
      <c r="AI357" s="56" t="str">
        <f>_xlfn.XLOOKUP($AG357,プルダウン用!$AC$3:$AC$10,プルダウン用!AE$3:AE$10,"",0)</f>
        <v/>
      </c>
      <c r="AJ357" s="57" t="str">
        <f>_xlfn.XLOOKUP($AG357,プルダウン用!$AC$3:$AC$10,プルダウン用!AF$3:AF$10,"",0)</f>
        <v/>
      </c>
      <c r="AK357" s="63"/>
      <c r="AL357" s="53"/>
      <c r="AM357" s="49"/>
      <c r="AN357" s="69" t="str">
        <f>IF($AM357="謝金経費に同じ",_xlfn.XLOOKUP(AG357,プルダウン用!$AQ$3:$AQ$12,プルダウン用!$AR$3:$AR$12,"",0),_xlfn.XLOOKUP($AM357,プルダウン用!$AH$3:$AH$5,プルダウン用!$AI$3:$AI$5,""))</f>
        <v/>
      </c>
      <c r="AO357" s="56" t="str">
        <f>IF($AN357="学内非常勤講師",_xlfn.XLOOKUP($N357,プルダウン用!$AW$3:$AW$7,プルダウン用!AX$3:AX$7,"",0),_xlfn.XLOOKUP($AN357,プルダウン用!$AQ$3:$AQ$12,プルダウン用!AS$3:AS$12,"",0))</f>
        <v/>
      </c>
      <c r="AP357" s="56" t="str">
        <f>IF($AN357="学内非常勤講師",_xlfn.XLOOKUP($N357,プルダウン用!$AW$3:$AW$7,プルダウン用!AY$3:AY$7,"",0),_xlfn.XLOOKUP($AN357,プルダウン用!$AQ$3:$AQ$12,プルダウン用!AT$3:AT$12,"",0))</f>
        <v/>
      </c>
      <c r="AQ357" s="56" t="str">
        <f>IF($AN357="学内非常勤講師",_xlfn.XLOOKUP($N357,プルダウン用!$AW$3:$AW$7,プルダウン用!AZ$3:AZ$7,"",0),_xlfn.XLOOKUP($AN357,プルダウン用!$AQ$3:$AQ$12,プルダウン用!AU$3:AU$12,"",0))</f>
        <v/>
      </c>
      <c r="AR357" s="79"/>
    </row>
    <row r="358" spans="2:44" ht="23.25" customHeight="1" x14ac:dyDescent="0.15">
      <c r="B358" s="54" t="str">
        <f t="shared" si="5"/>
        <v/>
      </c>
      <c r="C358" s="64"/>
      <c r="D358" s="64"/>
      <c r="E358" s="52"/>
      <c r="F358" s="52"/>
      <c r="G358" s="52"/>
      <c r="H358" s="53"/>
      <c r="I358" s="51"/>
      <c r="J358" s="7"/>
      <c r="K358" s="7"/>
      <c r="L358" s="52"/>
      <c r="M358" s="52"/>
      <c r="N358" s="49"/>
      <c r="O358" s="7"/>
      <c r="P358" s="50"/>
      <c r="Q358" s="51"/>
      <c r="R358" s="51"/>
      <c r="S358" s="48"/>
      <c r="T358" s="48"/>
      <c r="U358" s="48"/>
      <c r="V358" s="48"/>
      <c r="W358" s="48"/>
      <c r="X358" s="48"/>
      <c r="Y358" s="54" t="s">
        <v>92</v>
      </c>
      <c r="Z358" s="55" t="str">
        <f>IF(AND($M358="雇用", OR($R358="集中", $R358="期間内"),$N358&lt;&gt;"その他"),"担当開始日要追記",_xlfn.XLOOKUP($P358,プルダウン用!$S$3:$S$12,プルダウン用!T$3:T$12,"",0))</f>
        <v/>
      </c>
      <c r="AA358" s="55" t="str">
        <f>IF(AND($M358="雇用", OR($R358="集中", $R358="期間内"),$N358&lt;&gt;"その他"),"担当終了日要追記",_xlfn.XLOOKUP($P358,プルダウン用!$S$3:$S$12,プルダウン用!U$3:U$12,"",0))</f>
        <v/>
      </c>
      <c r="AB358" s="49"/>
      <c r="AC358" s="49"/>
      <c r="AD358" s="7"/>
      <c r="AE358" s="7"/>
      <c r="AF358" s="49"/>
      <c r="AG358" s="49"/>
      <c r="AH358" s="56" t="str">
        <f>_xlfn.XLOOKUP($AG358,プルダウン用!$AC$3:$AC$10,プルダウン用!AD$3:AD$10,"",0)</f>
        <v/>
      </c>
      <c r="AI358" s="56" t="str">
        <f>_xlfn.XLOOKUP($AG358,プルダウン用!$AC$3:$AC$10,プルダウン用!AE$3:AE$10,"",0)</f>
        <v/>
      </c>
      <c r="AJ358" s="57" t="str">
        <f>_xlfn.XLOOKUP($AG358,プルダウン用!$AC$3:$AC$10,プルダウン用!AF$3:AF$10,"",0)</f>
        <v/>
      </c>
      <c r="AK358" s="63"/>
      <c r="AL358" s="53"/>
      <c r="AM358" s="49"/>
      <c r="AN358" s="69" t="str">
        <f>IF($AM358="謝金経費に同じ",_xlfn.XLOOKUP(AG358,プルダウン用!$AQ$3:$AQ$12,プルダウン用!$AR$3:$AR$12,"",0),_xlfn.XLOOKUP($AM358,プルダウン用!$AH$3:$AH$5,プルダウン用!$AI$3:$AI$5,""))</f>
        <v/>
      </c>
      <c r="AO358" s="56" t="str">
        <f>IF($AN358="学内非常勤講師",_xlfn.XLOOKUP($N358,プルダウン用!$AW$3:$AW$7,プルダウン用!AX$3:AX$7,"",0),_xlfn.XLOOKUP($AN358,プルダウン用!$AQ$3:$AQ$12,プルダウン用!AS$3:AS$12,"",0))</f>
        <v/>
      </c>
      <c r="AP358" s="56" t="str">
        <f>IF($AN358="学内非常勤講師",_xlfn.XLOOKUP($N358,プルダウン用!$AW$3:$AW$7,プルダウン用!AY$3:AY$7,"",0),_xlfn.XLOOKUP($AN358,プルダウン用!$AQ$3:$AQ$12,プルダウン用!AT$3:AT$12,"",0))</f>
        <v/>
      </c>
      <c r="AQ358" s="56" t="str">
        <f>IF($AN358="学内非常勤講師",_xlfn.XLOOKUP($N358,プルダウン用!$AW$3:$AW$7,プルダウン用!AZ$3:AZ$7,"",0),_xlfn.XLOOKUP($AN358,プルダウン用!$AQ$3:$AQ$12,プルダウン用!AU$3:AU$12,"",0))</f>
        <v/>
      </c>
      <c r="AR358" s="79"/>
    </row>
    <row r="359" spans="2:44" ht="23.25" customHeight="1" x14ac:dyDescent="0.15">
      <c r="B359" s="54" t="str">
        <f t="shared" si="5"/>
        <v/>
      </c>
      <c r="C359" s="64"/>
      <c r="D359" s="64"/>
      <c r="E359" s="52"/>
      <c r="F359" s="52"/>
      <c r="G359" s="52"/>
      <c r="H359" s="53"/>
      <c r="I359" s="51"/>
      <c r="J359" s="7"/>
      <c r="K359" s="7"/>
      <c r="L359" s="52"/>
      <c r="M359" s="52"/>
      <c r="N359" s="49"/>
      <c r="O359" s="7"/>
      <c r="P359" s="50"/>
      <c r="Q359" s="51"/>
      <c r="R359" s="51"/>
      <c r="S359" s="48"/>
      <c r="T359" s="48"/>
      <c r="U359" s="48"/>
      <c r="V359" s="48"/>
      <c r="W359" s="48"/>
      <c r="X359" s="48"/>
      <c r="Y359" s="54" t="s">
        <v>92</v>
      </c>
      <c r="Z359" s="55" t="str">
        <f>IF(AND($M359="雇用", OR($R359="集中", $R359="期間内"),$N359&lt;&gt;"その他"),"担当開始日要追記",_xlfn.XLOOKUP($P359,プルダウン用!$S$3:$S$12,プルダウン用!T$3:T$12,"",0))</f>
        <v/>
      </c>
      <c r="AA359" s="55" t="str">
        <f>IF(AND($M359="雇用", OR($R359="集中", $R359="期間内"),$N359&lt;&gt;"その他"),"担当終了日要追記",_xlfn.XLOOKUP($P359,プルダウン用!$S$3:$S$12,プルダウン用!U$3:U$12,"",0))</f>
        <v/>
      </c>
      <c r="AB359" s="49"/>
      <c r="AC359" s="49"/>
      <c r="AD359" s="7"/>
      <c r="AE359" s="7"/>
      <c r="AF359" s="49"/>
      <c r="AG359" s="49"/>
      <c r="AH359" s="56" t="str">
        <f>_xlfn.XLOOKUP($AG359,プルダウン用!$AC$3:$AC$10,プルダウン用!AD$3:AD$10,"",0)</f>
        <v/>
      </c>
      <c r="AI359" s="56" t="str">
        <f>_xlfn.XLOOKUP($AG359,プルダウン用!$AC$3:$AC$10,プルダウン用!AE$3:AE$10,"",0)</f>
        <v/>
      </c>
      <c r="AJ359" s="57" t="str">
        <f>_xlfn.XLOOKUP($AG359,プルダウン用!$AC$3:$AC$10,プルダウン用!AF$3:AF$10,"",0)</f>
        <v/>
      </c>
      <c r="AK359" s="63"/>
      <c r="AL359" s="53"/>
      <c r="AM359" s="49"/>
      <c r="AN359" s="69" t="str">
        <f>IF($AM359="謝金経費に同じ",_xlfn.XLOOKUP(AG359,プルダウン用!$AQ$3:$AQ$12,プルダウン用!$AR$3:$AR$12,"",0),_xlfn.XLOOKUP($AM359,プルダウン用!$AH$3:$AH$5,プルダウン用!$AI$3:$AI$5,""))</f>
        <v/>
      </c>
      <c r="AO359" s="56" t="str">
        <f>IF($AN359="学内非常勤講師",_xlfn.XLOOKUP($N359,プルダウン用!$AW$3:$AW$7,プルダウン用!AX$3:AX$7,"",0),_xlfn.XLOOKUP($AN359,プルダウン用!$AQ$3:$AQ$12,プルダウン用!AS$3:AS$12,"",0))</f>
        <v/>
      </c>
      <c r="AP359" s="56" t="str">
        <f>IF($AN359="学内非常勤講師",_xlfn.XLOOKUP($N359,プルダウン用!$AW$3:$AW$7,プルダウン用!AY$3:AY$7,"",0),_xlfn.XLOOKUP($AN359,プルダウン用!$AQ$3:$AQ$12,プルダウン用!AT$3:AT$12,"",0))</f>
        <v/>
      </c>
      <c r="AQ359" s="56" t="str">
        <f>IF($AN359="学内非常勤講師",_xlfn.XLOOKUP($N359,プルダウン用!$AW$3:$AW$7,プルダウン用!AZ$3:AZ$7,"",0),_xlfn.XLOOKUP($AN359,プルダウン用!$AQ$3:$AQ$12,プルダウン用!AU$3:AU$12,"",0))</f>
        <v/>
      </c>
      <c r="AR359" s="79"/>
    </row>
    <row r="360" spans="2:44" ht="23.25" customHeight="1" x14ac:dyDescent="0.15">
      <c r="B360" s="54" t="str">
        <f t="shared" si="5"/>
        <v/>
      </c>
      <c r="C360" s="64"/>
      <c r="D360" s="64"/>
      <c r="E360" s="52"/>
      <c r="F360" s="52"/>
      <c r="G360" s="52"/>
      <c r="H360" s="53"/>
      <c r="I360" s="51"/>
      <c r="J360" s="7"/>
      <c r="K360" s="7"/>
      <c r="L360" s="52"/>
      <c r="M360" s="52"/>
      <c r="N360" s="49"/>
      <c r="O360" s="7"/>
      <c r="P360" s="50"/>
      <c r="Q360" s="51"/>
      <c r="R360" s="51"/>
      <c r="S360" s="48"/>
      <c r="T360" s="48"/>
      <c r="U360" s="48"/>
      <c r="V360" s="48"/>
      <c r="W360" s="48"/>
      <c r="X360" s="48"/>
      <c r="Y360" s="54" t="s">
        <v>92</v>
      </c>
      <c r="Z360" s="55" t="str">
        <f>IF(AND($M360="雇用", OR($R360="集中", $R360="期間内"),$N360&lt;&gt;"その他"),"担当開始日要追記",_xlfn.XLOOKUP($P360,プルダウン用!$S$3:$S$12,プルダウン用!T$3:T$12,"",0))</f>
        <v/>
      </c>
      <c r="AA360" s="55" t="str">
        <f>IF(AND($M360="雇用", OR($R360="集中", $R360="期間内"),$N360&lt;&gt;"その他"),"担当終了日要追記",_xlfn.XLOOKUP($P360,プルダウン用!$S$3:$S$12,プルダウン用!U$3:U$12,"",0))</f>
        <v/>
      </c>
      <c r="AB360" s="49"/>
      <c r="AC360" s="49"/>
      <c r="AD360" s="7"/>
      <c r="AE360" s="7"/>
      <c r="AF360" s="49"/>
      <c r="AG360" s="49"/>
      <c r="AH360" s="56" t="str">
        <f>_xlfn.XLOOKUP($AG360,プルダウン用!$AC$3:$AC$10,プルダウン用!AD$3:AD$10,"",0)</f>
        <v/>
      </c>
      <c r="AI360" s="56" t="str">
        <f>_xlfn.XLOOKUP($AG360,プルダウン用!$AC$3:$AC$10,プルダウン用!AE$3:AE$10,"",0)</f>
        <v/>
      </c>
      <c r="AJ360" s="57" t="str">
        <f>_xlfn.XLOOKUP($AG360,プルダウン用!$AC$3:$AC$10,プルダウン用!AF$3:AF$10,"",0)</f>
        <v/>
      </c>
      <c r="AK360" s="63"/>
      <c r="AL360" s="53"/>
      <c r="AM360" s="49"/>
      <c r="AN360" s="69" t="str">
        <f>IF($AM360="謝金経費に同じ",_xlfn.XLOOKUP(AG360,プルダウン用!$AQ$3:$AQ$12,プルダウン用!$AR$3:$AR$12,"",0),_xlfn.XLOOKUP($AM360,プルダウン用!$AH$3:$AH$5,プルダウン用!$AI$3:$AI$5,""))</f>
        <v/>
      </c>
      <c r="AO360" s="56" t="str">
        <f>IF($AN360="学内非常勤講師",_xlfn.XLOOKUP($N360,プルダウン用!$AW$3:$AW$7,プルダウン用!AX$3:AX$7,"",0),_xlfn.XLOOKUP($AN360,プルダウン用!$AQ$3:$AQ$12,プルダウン用!AS$3:AS$12,"",0))</f>
        <v/>
      </c>
      <c r="AP360" s="56" t="str">
        <f>IF($AN360="学内非常勤講師",_xlfn.XLOOKUP($N360,プルダウン用!$AW$3:$AW$7,プルダウン用!AY$3:AY$7,"",0),_xlfn.XLOOKUP($AN360,プルダウン用!$AQ$3:$AQ$12,プルダウン用!AT$3:AT$12,"",0))</f>
        <v/>
      </c>
      <c r="AQ360" s="56" t="str">
        <f>IF($AN360="学内非常勤講師",_xlfn.XLOOKUP($N360,プルダウン用!$AW$3:$AW$7,プルダウン用!AZ$3:AZ$7,"",0),_xlfn.XLOOKUP($AN360,プルダウン用!$AQ$3:$AQ$12,プルダウン用!AU$3:AU$12,"",0))</f>
        <v/>
      </c>
      <c r="AR360" s="79"/>
    </row>
    <row r="361" spans="2:44" ht="23.25" customHeight="1" x14ac:dyDescent="0.15">
      <c r="B361" s="54" t="str">
        <f t="shared" si="5"/>
        <v/>
      </c>
      <c r="C361" s="64"/>
      <c r="D361" s="64"/>
      <c r="E361" s="52"/>
      <c r="F361" s="52"/>
      <c r="G361" s="52"/>
      <c r="H361" s="53"/>
      <c r="I361" s="51"/>
      <c r="J361" s="7"/>
      <c r="K361" s="7"/>
      <c r="L361" s="52"/>
      <c r="M361" s="52"/>
      <c r="N361" s="49"/>
      <c r="O361" s="7"/>
      <c r="P361" s="50"/>
      <c r="Q361" s="51"/>
      <c r="R361" s="51"/>
      <c r="S361" s="48"/>
      <c r="T361" s="48"/>
      <c r="U361" s="48"/>
      <c r="V361" s="48"/>
      <c r="W361" s="48"/>
      <c r="X361" s="48"/>
      <c r="Y361" s="54" t="s">
        <v>92</v>
      </c>
      <c r="Z361" s="55" t="str">
        <f>IF(AND($M361="雇用", OR($R361="集中", $R361="期間内"),$N361&lt;&gt;"その他"),"担当開始日要追記",_xlfn.XLOOKUP($P361,プルダウン用!$S$3:$S$12,プルダウン用!T$3:T$12,"",0))</f>
        <v/>
      </c>
      <c r="AA361" s="55" t="str">
        <f>IF(AND($M361="雇用", OR($R361="集中", $R361="期間内"),$N361&lt;&gt;"その他"),"担当終了日要追記",_xlfn.XLOOKUP($P361,プルダウン用!$S$3:$S$12,プルダウン用!U$3:U$12,"",0))</f>
        <v/>
      </c>
      <c r="AB361" s="49"/>
      <c r="AC361" s="49"/>
      <c r="AD361" s="7"/>
      <c r="AE361" s="7"/>
      <c r="AF361" s="49"/>
      <c r="AG361" s="49"/>
      <c r="AH361" s="56" t="str">
        <f>_xlfn.XLOOKUP($AG361,プルダウン用!$AC$3:$AC$10,プルダウン用!AD$3:AD$10,"",0)</f>
        <v/>
      </c>
      <c r="AI361" s="56" t="str">
        <f>_xlfn.XLOOKUP($AG361,プルダウン用!$AC$3:$AC$10,プルダウン用!AE$3:AE$10,"",0)</f>
        <v/>
      </c>
      <c r="AJ361" s="57" t="str">
        <f>_xlfn.XLOOKUP($AG361,プルダウン用!$AC$3:$AC$10,プルダウン用!AF$3:AF$10,"",0)</f>
        <v/>
      </c>
      <c r="AK361" s="63"/>
      <c r="AL361" s="53"/>
      <c r="AM361" s="49"/>
      <c r="AN361" s="69" t="str">
        <f>IF($AM361="謝金経費に同じ",_xlfn.XLOOKUP(AG361,プルダウン用!$AQ$3:$AQ$12,プルダウン用!$AR$3:$AR$12,"",0),_xlfn.XLOOKUP($AM361,プルダウン用!$AH$3:$AH$5,プルダウン用!$AI$3:$AI$5,""))</f>
        <v/>
      </c>
      <c r="AO361" s="56" t="str">
        <f>IF($AN361="学内非常勤講師",_xlfn.XLOOKUP($N361,プルダウン用!$AW$3:$AW$7,プルダウン用!AX$3:AX$7,"",0),_xlfn.XLOOKUP($AN361,プルダウン用!$AQ$3:$AQ$12,プルダウン用!AS$3:AS$12,"",0))</f>
        <v/>
      </c>
      <c r="AP361" s="56" t="str">
        <f>IF($AN361="学内非常勤講師",_xlfn.XLOOKUP($N361,プルダウン用!$AW$3:$AW$7,プルダウン用!AY$3:AY$7,"",0),_xlfn.XLOOKUP($AN361,プルダウン用!$AQ$3:$AQ$12,プルダウン用!AT$3:AT$12,"",0))</f>
        <v/>
      </c>
      <c r="AQ361" s="56" t="str">
        <f>IF($AN361="学内非常勤講師",_xlfn.XLOOKUP($N361,プルダウン用!$AW$3:$AW$7,プルダウン用!AZ$3:AZ$7,"",0),_xlfn.XLOOKUP($AN361,プルダウン用!$AQ$3:$AQ$12,プルダウン用!AU$3:AU$12,"",0))</f>
        <v/>
      </c>
      <c r="AR361" s="79"/>
    </row>
    <row r="362" spans="2:44" ht="23.25" customHeight="1" x14ac:dyDescent="0.15">
      <c r="B362" s="54" t="str">
        <f t="shared" si="5"/>
        <v/>
      </c>
      <c r="C362" s="64"/>
      <c r="D362" s="64"/>
      <c r="E362" s="52"/>
      <c r="F362" s="52"/>
      <c r="G362" s="52"/>
      <c r="H362" s="53"/>
      <c r="I362" s="51"/>
      <c r="J362" s="7"/>
      <c r="K362" s="7"/>
      <c r="L362" s="52"/>
      <c r="M362" s="52"/>
      <c r="N362" s="49"/>
      <c r="O362" s="7"/>
      <c r="P362" s="50"/>
      <c r="Q362" s="51"/>
      <c r="R362" s="51"/>
      <c r="S362" s="48"/>
      <c r="T362" s="48"/>
      <c r="U362" s="48"/>
      <c r="V362" s="48"/>
      <c r="W362" s="48"/>
      <c r="X362" s="48"/>
      <c r="Y362" s="54" t="s">
        <v>92</v>
      </c>
      <c r="Z362" s="55" t="str">
        <f>IF(AND($M362="雇用", OR($R362="集中", $R362="期間内"),$N362&lt;&gt;"その他"),"担当開始日要追記",_xlfn.XLOOKUP($P362,プルダウン用!$S$3:$S$12,プルダウン用!T$3:T$12,"",0))</f>
        <v/>
      </c>
      <c r="AA362" s="55" t="str">
        <f>IF(AND($M362="雇用", OR($R362="集中", $R362="期間内"),$N362&lt;&gt;"その他"),"担当終了日要追記",_xlfn.XLOOKUP($P362,プルダウン用!$S$3:$S$12,プルダウン用!U$3:U$12,"",0))</f>
        <v/>
      </c>
      <c r="AB362" s="49"/>
      <c r="AC362" s="49"/>
      <c r="AD362" s="7"/>
      <c r="AE362" s="7"/>
      <c r="AF362" s="49"/>
      <c r="AG362" s="49"/>
      <c r="AH362" s="56" t="str">
        <f>_xlfn.XLOOKUP($AG362,プルダウン用!$AC$3:$AC$10,プルダウン用!AD$3:AD$10,"",0)</f>
        <v/>
      </c>
      <c r="AI362" s="56" t="str">
        <f>_xlfn.XLOOKUP($AG362,プルダウン用!$AC$3:$AC$10,プルダウン用!AE$3:AE$10,"",0)</f>
        <v/>
      </c>
      <c r="AJ362" s="57" t="str">
        <f>_xlfn.XLOOKUP($AG362,プルダウン用!$AC$3:$AC$10,プルダウン用!AF$3:AF$10,"",0)</f>
        <v/>
      </c>
      <c r="AK362" s="63"/>
      <c r="AL362" s="53"/>
      <c r="AM362" s="49"/>
      <c r="AN362" s="69" t="str">
        <f>IF($AM362="謝金経費に同じ",_xlfn.XLOOKUP(AG362,プルダウン用!$AQ$3:$AQ$12,プルダウン用!$AR$3:$AR$12,"",0),_xlfn.XLOOKUP($AM362,プルダウン用!$AH$3:$AH$5,プルダウン用!$AI$3:$AI$5,""))</f>
        <v/>
      </c>
      <c r="AO362" s="56" t="str">
        <f>IF($AN362="学内非常勤講師",_xlfn.XLOOKUP($N362,プルダウン用!$AW$3:$AW$7,プルダウン用!AX$3:AX$7,"",0),_xlfn.XLOOKUP($AN362,プルダウン用!$AQ$3:$AQ$12,プルダウン用!AS$3:AS$12,"",0))</f>
        <v/>
      </c>
      <c r="AP362" s="56" t="str">
        <f>IF($AN362="学内非常勤講師",_xlfn.XLOOKUP($N362,プルダウン用!$AW$3:$AW$7,プルダウン用!AY$3:AY$7,"",0),_xlfn.XLOOKUP($AN362,プルダウン用!$AQ$3:$AQ$12,プルダウン用!AT$3:AT$12,"",0))</f>
        <v/>
      </c>
      <c r="AQ362" s="56" t="str">
        <f>IF($AN362="学内非常勤講師",_xlfn.XLOOKUP($N362,プルダウン用!$AW$3:$AW$7,プルダウン用!AZ$3:AZ$7,"",0),_xlfn.XLOOKUP($AN362,プルダウン用!$AQ$3:$AQ$12,プルダウン用!AU$3:AU$12,"",0))</f>
        <v/>
      </c>
      <c r="AR362" s="79"/>
    </row>
    <row r="363" spans="2:44" ht="23.25" customHeight="1" x14ac:dyDescent="0.15">
      <c r="B363" s="54" t="str">
        <f t="shared" si="5"/>
        <v/>
      </c>
      <c r="C363" s="64"/>
      <c r="D363" s="64"/>
      <c r="E363" s="52"/>
      <c r="F363" s="52"/>
      <c r="G363" s="52"/>
      <c r="H363" s="53"/>
      <c r="I363" s="51"/>
      <c r="J363" s="7"/>
      <c r="K363" s="7"/>
      <c r="L363" s="52"/>
      <c r="M363" s="52"/>
      <c r="N363" s="49"/>
      <c r="O363" s="7"/>
      <c r="P363" s="50"/>
      <c r="Q363" s="51"/>
      <c r="R363" s="51"/>
      <c r="S363" s="48"/>
      <c r="T363" s="48"/>
      <c r="U363" s="48"/>
      <c r="V363" s="48"/>
      <c r="W363" s="48"/>
      <c r="X363" s="48"/>
      <c r="Y363" s="54" t="s">
        <v>92</v>
      </c>
      <c r="Z363" s="55" t="str">
        <f>IF(AND($M363="雇用", OR($R363="集中", $R363="期間内"),$N363&lt;&gt;"その他"),"担当開始日要追記",_xlfn.XLOOKUP($P363,プルダウン用!$S$3:$S$12,プルダウン用!T$3:T$12,"",0))</f>
        <v/>
      </c>
      <c r="AA363" s="55" t="str">
        <f>IF(AND($M363="雇用", OR($R363="集中", $R363="期間内"),$N363&lt;&gt;"その他"),"担当終了日要追記",_xlfn.XLOOKUP($P363,プルダウン用!$S$3:$S$12,プルダウン用!U$3:U$12,"",0))</f>
        <v/>
      </c>
      <c r="AB363" s="49"/>
      <c r="AC363" s="49"/>
      <c r="AD363" s="7"/>
      <c r="AE363" s="7"/>
      <c r="AF363" s="49"/>
      <c r="AG363" s="49"/>
      <c r="AH363" s="56" t="str">
        <f>_xlfn.XLOOKUP($AG363,プルダウン用!$AC$3:$AC$10,プルダウン用!AD$3:AD$10,"",0)</f>
        <v/>
      </c>
      <c r="AI363" s="56" t="str">
        <f>_xlfn.XLOOKUP($AG363,プルダウン用!$AC$3:$AC$10,プルダウン用!AE$3:AE$10,"",0)</f>
        <v/>
      </c>
      <c r="AJ363" s="57" t="str">
        <f>_xlfn.XLOOKUP($AG363,プルダウン用!$AC$3:$AC$10,プルダウン用!AF$3:AF$10,"",0)</f>
        <v/>
      </c>
      <c r="AK363" s="63"/>
      <c r="AL363" s="53"/>
      <c r="AM363" s="49"/>
      <c r="AN363" s="69" t="str">
        <f>IF($AM363="謝金経費に同じ",_xlfn.XLOOKUP(AG363,プルダウン用!$AQ$3:$AQ$12,プルダウン用!$AR$3:$AR$12,"",0),_xlfn.XLOOKUP($AM363,プルダウン用!$AH$3:$AH$5,プルダウン用!$AI$3:$AI$5,""))</f>
        <v/>
      </c>
      <c r="AO363" s="56" t="str">
        <f>IF($AN363="学内非常勤講師",_xlfn.XLOOKUP($N363,プルダウン用!$AW$3:$AW$7,プルダウン用!AX$3:AX$7,"",0),_xlfn.XLOOKUP($AN363,プルダウン用!$AQ$3:$AQ$12,プルダウン用!AS$3:AS$12,"",0))</f>
        <v/>
      </c>
      <c r="AP363" s="56" t="str">
        <f>IF($AN363="学内非常勤講師",_xlfn.XLOOKUP($N363,プルダウン用!$AW$3:$AW$7,プルダウン用!AY$3:AY$7,"",0),_xlfn.XLOOKUP($AN363,プルダウン用!$AQ$3:$AQ$12,プルダウン用!AT$3:AT$12,"",0))</f>
        <v/>
      </c>
      <c r="AQ363" s="56" t="str">
        <f>IF($AN363="学内非常勤講師",_xlfn.XLOOKUP($N363,プルダウン用!$AW$3:$AW$7,プルダウン用!AZ$3:AZ$7,"",0),_xlfn.XLOOKUP($AN363,プルダウン用!$AQ$3:$AQ$12,プルダウン用!AU$3:AU$12,"",0))</f>
        <v/>
      </c>
      <c r="AR363" s="79"/>
    </row>
    <row r="364" spans="2:44" ht="23.25" customHeight="1" x14ac:dyDescent="0.15">
      <c r="B364" s="54" t="str">
        <f t="shared" si="5"/>
        <v/>
      </c>
      <c r="C364" s="64"/>
      <c r="D364" s="64"/>
      <c r="E364" s="52"/>
      <c r="F364" s="52"/>
      <c r="G364" s="52"/>
      <c r="H364" s="53"/>
      <c r="I364" s="51"/>
      <c r="J364" s="7"/>
      <c r="K364" s="7"/>
      <c r="L364" s="52"/>
      <c r="M364" s="52"/>
      <c r="N364" s="49"/>
      <c r="O364" s="7"/>
      <c r="P364" s="50"/>
      <c r="Q364" s="51"/>
      <c r="R364" s="51"/>
      <c r="S364" s="48"/>
      <c r="T364" s="48"/>
      <c r="U364" s="48"/>
      <c r="V364" s="48"/>
      <c r="W364" s="48"/>
      <c r="X364" s="48"/>
      <c r="Y364" s="54" t="s">
        <v>92</v>
      </c>
      <c r="Z364" s="55" t="str">
        <f>IF(AND($M364="雇用", OR($R364="集中", $R364="期間内"),$N364&lt;&gt;"その他"),"担当開始日要追記",_xlfn.XLOOKUP($P364,プルダウン用!$S$3:$S$12,プルダウン用!T$3:T$12,"",0))</f>
        <v/>
      </c>
      <c r="AA364" s="55" t="str">
        <f>IF(AND($M364="雇用", OR($R364="集中", $R364="期間内"),$N364&lt;&gt;"その他"),"担当終了日要追記",_xlfn.XLOOKUP($P364,プルダウン用!$S$3:$S$12,プルダウン用!U$3:U$12,"",0))</f>
        <v/>
      </c>
      <c r="AB364" s="49"/>
      <c r="AC364" s="49"/>
      <c r="AD364" s="7"/>
      <c r="AE364" s="7"/>
      <c r="AF364" s="49"/>
      <c r="AG364" s="49"/>
      <c r="AH364" s="56" t="str">
        <f>_xlfn.XLOOKUP($AG364,プルダウン用!$AC$3:$AC$10,プルダウン用!AD$3:AD$10,"",0)</f>
        <v/>
      </c>
      <c r="AI364" s="56" t="str">
        <f>_xlfn.XLOOKUP($AG364,プルダウン用!$AC$3:$AC$10,プルダウン用!AE$3:AE$10,"",0)</f>
        <v/>
      </c>
      <c r="AJ364" s="57" t="str">
        <f>_xlfn.XLOOKUP($AG364,プルダウン用!$AC$3:$AC$10,プルダウン用!AF$3:AF$10,"",0)</f>
        <v/>
      </c>
      <c r="AK364" s="63"/>
      <c r="AL364" s="53"/>
      <c r="AM364" s="49"/>
      <c r="AN364" s="69" t="str">
        <f>IF($AM364="謝金経費に同じ",_xlfn.XLOOKUP(AG364,プルダウン用!$AQ$3:$AQ$12,プルダウン用!$AR$3:$AR$12,"",0),_xlfn.XLOOKUP($AM364,プルダウン用!$AH$3:$AH$5,プルダウン用!$AI$3:$AI$5,""))</f>
        <v/>
      </c>
      <c r="AO364" s="56" t="str">
        <f>IF($AN364="学内非常勤講師",_xlfn.XLOOKUP($N364,プルダウン用!$AW$3:$AW$7,プルダウン用!AX$3:AX$7,"",0),_xlfn.XLOOKUP($AN364,プルダウン用!$AQ$3:$AQ$12,プルダウン用!AS$3:AS$12,"",0))</f>
        <v/>
      </c>
      <c r="AP364" s="56" t="str">
        <f>IF($AN364="学内非常勤講師",_xlfn.XLOOKUP($N364,プルダウン用!$AW$3:$AW$7,プルダウン用!AY$3:AY$7,"",0),_xlfn.XLOOKUP($AN364,プルダウン用!$AQ$3:$AQ$12,プルダウン用!AT$3:AT$12,"",0))</f>
        <v/>
      </c>
      <c r="AQ364" s="56" t="str">
        <f>IF($AN364="学内非常勤講師",_xlfn.XLOOKUP($N364,プルダウン用!$AW$3:$AW$7,プルダウン用!AZ$3:AZ$7,"",0),_xlfn.XLOOKUP($AN364,プルダウン用!$AQ$3:$AQ$12,プルダウン用!AU$3:AU$12,"",0))</f>
        <v/>
      </c>
      <c r="AR364" s="79"/>
    </row>
    <row r="365" spans="2:44" ht="23.25" customHeight="1" x14ac:dyDescent="0.15">
      <c r="B365" s="54" t="str">
        <f t="shared" si="5"/>
        <v/>
      </c>
      <c r="C365" s="64"/>
      <c r="D365" s="64"/>
      <c r="E365" s="52"/>
      <c r="F365" s="52"/>
      <c r="G365" s="52"/>
      <c r="H365" s="53"/>
      <c r="I365" s="51"/>
      <c r="J365" s="7"/>
      <c r="K365" s="7"/>
      <c r="L365" s="52"/>
      <c r="M365" s="52"/>
      <c r="N365" s="49"/>
      <c r="O365" s="7"/>
      <c r="P365" s="50"/>
      <c r="Q365" s="51"/>
      <c r="R365" s="51"/>
      <c r="S365" s="48"/>
      <c r="T365" s="48"/>
      <c r="U365" s="48"/>
      <c r="V365" s="48"/>
      <c r="W365" s="48"/>
      <c r="X365" s="48"/>
      <c r="Y365" s="54" t="s">
        <v>92</v>
      </c>
      <c r="Z365" s="55" t="str">
        <f>IF(AND($M365="雇用", OR($R365="集中", $R365="期間内"),$N365&lt;&gt;"その他"),"担当開始日要追記",_xlfn.XLOOKUP($P365,プルダウン用!$S$3:$S$12,プルダウン用!T$3:T$12,"",0))</f>
        <v/>
      </c>
      <c r="AA365" s="55" t="str">
        <f>IF(AND($M365="雇用", OR($R365="集中", $R365="期間内"),$N365&lt;&gt;"その他"),"担当終了日要追記",_xlfn.XLOOKUP($P365,プルダウン用!$S$3:$S$12,プルダウン用!U$3:U$12,"",0))</f>
        <v/>
      </c>
      <c r="AB365" s="49"/>
      <c r="AC365" s="49"/>
      <c r="AD365" s="7"/>
      <c r="AE365" s="7"/>
      <c r="AF365" s="49"/>
      <c r="AG365" s="49"/>
      <c r="AH365" s="56" t="str">
        <f>_xlfn.XLOOKUP($AG365,プルダウン用!$AC$3:$AC$10,プルダウン用!AD$3:AD$10,"",0)</f>
        <v/>
      </c>
      <c r="AI365" s="56" t="str">
        <f>_xlfn.XLOOKUP($AG365,プルダウン用!$AC$3:$AC$10,プルダウン用!AE$3:AE$10,"",0)</f>
        <v/>
      </c>
      <c r="AJ365" s="57" t="str">
        <f>_xlfn.XLOOKUP($AG365,プルダウン用!$AC$3:$AC$10,プルダウン用!AF$3:AF$10,"",0)</f>
        <v/>
      </c>
      <c r="AK365" s="63"/>
      <c r="AL365" s="53"/>
      <c r="AM365" s="49"/>
      <c r="AN365" s="69" t="str">
        <f>IF($AM365="謝金経費に同じ",_xlfn.XLOOKUP(AG365,プルダウン用!$AQ$3:$AQ$12,プルダウン用!$AR$3:$AR$12,"",0),_xlfn.XLOOKUP($AM365,プルダウン用!$AH$3:$AH$5,プルダウン用!$AI$3:$AI$5,""))</f>
        <v/>
      </c>
      <c r="AO365" s="56" t="str">
        <f>IF($AN365="学内非常勤講師",_xlfn.XLOOKUP($N365,プルダウン用!$AW$3:$AW$7,プルダウン用!AX$3:AX$7,"",0),_xlfn.XLOOKUP($AN365,プルダウン用!$AQ$3:$AQ$12,プルダウン用!AS$3:AS$12,"",0))</f>
        <v/>
      </c>
      <c r="AP365" s="56" t="str">
        <f>IF($AN365="学内非常勤講師",_xlfn.XLOOKUP($N365,プルダウン用!$AW$3:$AW$7,プルダウン用!AY$3:AY$7,"",0),_xlfn.XLOOKUP($AN365,プルダウン用!$AQ$3:$AQ$12,プルダウン用!AT$3:AT$12,"",0))</f>
        <v/>
      </c>
      <c r="AQ365" s="56" t="str">
        <f>IF($AN365="学内非常勤講師",_xlfn.XLOOKUP($N365,プルダウン用!$AW$3:$AW$7,プルダウン用!AZ$3:AZ$7,"",0),_xlfn.XLOOKUP($AN365,プルダウン用!$AQ$3:$AQ$12,プルダウン用!AU$3:AU$12,"",0))</f>
        <v/>
      </c>
      <c r="AR365" s="79"/>
    </row>
    <row r="366" spans="2:44" ht="23.25" customHeight="1" x14ac:dyDescent="0.15">
      <c r="B366" s="54" t="str">
        <f t="shared" si="5"/>
        <v/>
      </c>
      <c r="C366" s="64"/>
      <c r="D366" s="64"/>
      <c r="E366" s="52"/>
      <c r="F366" s="52"/>
      <c r="G366" s="52"/>
      <c r="H366" s="53"/>
      <c r="I366" s="51"/>
      <c r="J366" s="7"/>
      <c r="K366" s="7"/>
      <c r="L366" s="52"/>
      <c r="M366" s="52"/>
      <c r="N366" s="49"/>
      <c r="O366" s="7"/>
      <c r="P366" s="50"/>
      <c r="Q366" s="51"/>
      <c r="R366" s="51"/>
      <c r="S366" s="48"/>
      <c r="T366" s="48"/>
      <c r="U366" s="48"/>
      <c r="V366" s="48"/>
      <c r="W366" s="48"/>
      <c r="X366" s="48"/>
      <c r="Y366" s="54" t="s">
        <v>92</v>
      </c>
      <c r="Z366" s="55" t="str">
        <f>IF(AND($M366="雇用", OR($R366="集中", $R366="期間内"),$N366&lt;&gt;"その他"),"担当開始日要追記",_xlfn.XLOOKUP($P366,プルダウン用!$S$3:$S$12,プルダウン用!T$3:T$12,"",0))</f>
        <v/>
      </c>
      <c r="AA366" s="55" t="str">
        <f>IF(AND($M366="雇用", OR($R366="集中", $R366="期間内"),$N366&lt;&gt;"その他"),"担当終了日要追記",_xlfn.XLOOKUP($P366,プルダウン用!$S$3:$S$12,プルダウン用!U$3:U$12,"",0))</f>
        <v/>
      </c>
      <c r="AB366" s="49"/>
      <c r="AC366" s="49"/>
      <c r="AD366" s="7"/>
      <c r="AE366" s="7"/>
      <c r="AF366" s="49"/>
      <c r="AG366" s="49"/>
      <c r="AH366" s="56" t="str">
        <f>_xlfn.XLOOKUP($AG366,プルダウン用!$AC$3:$AC$10,プルダウン用!AD$3:AD$10,"",0)</f>
        <v/>
      </c>
      <c r="AI366" s="56" t="str">
        <f>_xlfn.XLOOKUP($AG366,プルダウン用!$AC$3:$AC$10,プルダウン用!AE$3:AE$10,"",0)</f>
        <v/>
      </c>
      <c r="AJ366" s="57" t="str">
        <f>_xlfn.XLOOKUP($AG366,プルダウン用!$AC$3:$AC$10,プルダウン用!AF$3:AF$10,"",0)</f>
        <v/>
      </c>
      <c r="AK366" s="63"/>
      <c r="AL366" s="53"/>
      <c r="AM366" s="49"/>
      <c r="AN366" s="69" t="str">
        <f>IF($AM366="謝金経費に同じ",_xlfn.XLOOKUP(AG366,プルダウン用!$AQ$3:$AQ$12,プルダウン用!$AR$3:$AR$12,"",0),_xlfn.XLOOKUP($AM366,プルダウン用!$AH$3:$AH$5,プルダウン用!$AI$3:$AI$5,""))</f>
        <v/>
      </c>
      <c r="AO366" s="56" t="str">
        <f>IF($AN366="学内非常勤講師",_xlfn.XLOOKUP($N366,プルダウン用!$AW$3:$AW$7,プルダウン用!AX$3:AX$7,"",0),_xlfn.XLOOKUP($AN366,プルダウン用!$AQ$3:$AQ$12,プルダウン用!AS$3:AS$12,"",0))</f>
        <v/>
      </c>
      <c r="AP366" s="56" t="str">
        <f>IF($AN366="学内非常勤講師",_xlfn.XLOOKUP($N366,プルダウン用!$AW$3:$AW$7,プルダウン用!AY$3:AY$7,"",0),_xlfn.XLOOKUP($AN366,プルダウン用!$AQ$3:$AQ$12,プルダウン用!AT$3:AT$12,"",0))</f>
        <v/>
      </c>
      <c r="AQ366" s="56" t="str">
        <f>IF($AN366="学内非常勤講師",_xlfn.XLOOKUP($N366,プルダウン用!$AW$3:$AW$7,プルダウン用!AZ$3:AZ$7,"",0),_xlfn.XLOOKUP($AN366,プルダウン用!$AQ$3:$AQ$12,プルダウン用!AU$3:AU$12,"",0))</f>
        <v/>
      </c>
      <c r="AR366" s="79"/>
    </row>
    <row r="367" spans="2:44" ht="23.25" customHeight="1" x14ac:dyDescent="0.15">
      <c r="B367" s="54" t="str">
        <f t="shared" si="5"/>
        <v/>
      </c>
      <c r="C367" s="64"/>
      <c r="D367" s="64"/>
      <c r="E367" s="52"/>
      <c r="F367" s="52"/>
      <c r="G367" s="52"/>
      <c r="H367" s="53"/>
      <c r="I367" s="51"/>
      <c r="J367" s="7"/>
      <c r="K367" s="7"/>
      <c r="L367" s="52"/>
      <c r="M367" s="52"/>
      <c r="N367" s="49"/>
      <c r="O367" s="7"/>
      <c r="P367" s="50"/>
      <c r="Q367" s="51"/>
      <c r="R367" s="51"/>
      <c r="S367" s="48"/>
      <c r="T367" s="48"/>
      <c r="U367" s="48"/>
      <c r="V367" s="48"/>
      <c r="W367" s="48"/>
      <c r="X367" s="48"/>
      <c r="Y367" s="54" t="s">
        <v>92</v>
      </c>
      <c r="Z367" s="55" t="str">
        <f>IF(AND($M367="雇用", OR($R367="集中", $R367="期間内"),$N367&lt;&gt;"その他"),"担当開始日要追記",_xlfn.XLOOKUP($P367,プルダウン用!$S$3:$S$12,プルダウン用!T$3:T$12,"",0))</f>
        <v/>
      </c>
      <c r="AA367" s="55" t="str">
        <f>IF(AND($M367="雇用", OR($R367="集中", $R367="期間内"),$N367&lt;&gt;"その他"),"担当終了日要追記",_xlfn.XLOOKUP($P367,プルダウン用!$S$3:$S$12,プルダウン用!U$3:U$12,"",0))</f>
        <v/>
      </c>
      <c r="AB367" s="49"/>
      <c r="AC367" s="49"/>
      <c r="AD367" s="7"/>
      <c r="AE367" s="7"/>
      <c r="AF367" s="49"/>
      <c r="AG367" s="49"/>
      <c r="AH367" s="56" t="str">
        <f>_xlfn.XLOOKUP($AG367,プルダウン用!$AC$3:$AC$10,プルダウン用!AD$3:AD$10,"",0)</f>
        <v/>
      </c>
      <c r="AI367" s="56" t="str">
        <f>_xlfn.XLOOKUP($AG367,プルダウン用!$AC$3:$AC$10,プルダウン用!AE$3:AE$10,"",0)</f>
        <v/>
      </c>
      <c r="AJ367" s="57" t="str">
        <f>_xlfn.XLOOKUP($AG367,プルダウン用!$AC$3:$AC$10,プルダウン用!AF$3:AF$10,"",0)</f>
        <v/>
      </c>
      <c r="AK367" s="63"/>
      <c r="AL367" s="53"/>
      <c r="AM367" s="49"/>
      <c r="AN367" s="69" t="str">
        <f>IF($AM367="謝金経費に同じ",_xlfn.XLOOKUP(AG367,プルダウン用!$AQ$3:$AQ$12,プルダウン用!$AR$3:$AR$12,"",0),_xlfn.XLOOKUP($AM367,プルダウン用!$AH$3:$AH$5,プルダウン用!$AI$3:$AI$5,""))</f>
        <v/>
      </c>
      <c r="AO367" s="56" t="str">
        <f>IF($AN367="学内非常勤講師",_xlfn.XLOOKUP($N367,プルダウン用!$AW$3:$AW$7,プルダウン用!AX$3:AX$7,"",0),_xlfn.XLOOKUP($AN367,プルダウン用!$AQ$3:$AQ$12,プルダウン用!AS$3:AS$12,"",0))</f>
        <v/>
      </c>
      <c r="AP367" s="56" t="str">
        <f>IF($AN367="学内非常勤講師",_xlfn.XLOOKUP($N367,プルダウン用!$AW$3:$AW$7,プルダウン用!AY$3:AY$7,"",0),_xlfn.XLOOKUP($AN367,プルダウン用!$AQ$3:$AQ$12,プルダウン用!AT$3:AT$12,"",0))</f>
        <v/>
      </c>
      <c r="AQ367" s="56" t="str">
        <f>IF($AN367="学内非常勤講師",_xlfn.XLOOKUP($N367,プルダウン用!$AW$3:$AW$7,プルダウン用!AZ$3:AZ$7,"",0),_xlfn.XLOOKUP($AN367,プルダウン用!$AQ$3:$AQ$12,プルダウン用!AU$3:AU$12,"",0))</f>
        <v/>
      </c>
      <c r="AR367" s="79"/>
    </row>
    <row r="368" spans="2:44" ht="23.25" customHeight="1" x14ac:dyDescent="0.15">
      <c r="B368" s="54" t="str">
        <f t="shared" si="5"/>
        <v/>
      </c>
      <c r="C368" s="64"/>
      <c r="D368" s="64"/>
      <c r="E368" s="52"/>
      <c r="F368" s="52"/>
      <c r="G368" s="52"/>
      <c r="H368" s="53"/>
      <c r="I368" s="51"/>
      <c r="J368" s="7"/>
      <c r="K368" s="7"/>
      <c r="L368" s="52"/>
      <c r="M368" s="52"/>
      <c r="N368" s="49"/>
      <c r="O368" s="7"/>
      <c r="P368" s="50"/>
      <c r="Q368" s="51"/>
      <c r="R368" s="51"/>
      <c r="S368" s="48"/>
      <c r="T368" s="48"/>
      <c r="U368" s="48"/>
      <c r="V368" s="48"/>
      <c r="W368" s="48"/>
      <c r="X368" s="48"/>
      <c r="Y368" s="54" t="s">
        <v>92</v>
      </c>
      <c r="Z368" s="55" t="str">
        <f>IF(AND($M368="雇用", OR($R368="集中", $R368="期間内"),$N368&lt;&gt;"その他"),"担当開始日要追記",_xlfn.XLOOKUP($P368,プルダウン用!$S$3:$S$12,プルダウン用!T$3:T$12,"",0))</f>
        <v/>
      </c>
      <c r="AA368" s="55" t="str">
        <f>IF(AND($M368="雇用", OR($R368="集中", $R368="期間内"),$N368&lt;&gt;"その他"),"担当終了日要追記",_xlfn.XLOOKUP($P368,プルダウン用!$S$3:$S$12,プルダウン用!U$3:U$12,"",0))</f>
        <v/>
      </c>
      <c r="AB368" s="49"/>
      <c r="AC368" s="49"/>
      <c r="AD368" s="7"/>
      <c r="AE368" s="7"/>
      <c r="AF368" s="49"/>
      <c r="AG368" s="49"/>
      <c r="AH368" s="56" t="str">
        <f>_xlfn.XLOOKUP($AG368,プルダウン用!$AC$3:$AC$10,プルダウン用!AD$3:AD$10,"",0)</f>
        <v/>
      </c>
      <c r="AI368" s="56" t="str">
        <f>_xlfn.XLOOKUP($AG368,プルダウン用!$AC$3:$AC$10,プルダウン用!AE$3:AE$10,"",0)</f>
        <v/>
      </c>
      <c r="AJ368" s="57" t="str">
        <f>_xlfn.XLOOKUP($AG368,プルダウン用!$AC$3:$AC$10,プルダウン用!AF$3:AF$10,"",0)</f>
        <v/>
      </c>
      <c r="AK368" s="63"/>
      <c r="AL368" s="53"/>
      <c r="AM368" s="49"/>
      <c r="AN368" s="69" t="str">
        <f>IF($AM368="謝金経費に同じ",_xlfn.XLOOKUP(AG368,プルダウン用!$AQ$3:$AQ$12,プルダウン用!$AR$3:$AR$12,"",0),_xlfn.XLOOKUP($AM368,プルダウン用!$AH$3:$AH$5,プルダウン用!$AI$3:$AI$5,""))</f>
        <v/>
      </c>
      <c r="AO368" s="56" t="str">
        <f>IF($AN368="学内非常勤講師",_xlfn.XLOOKUP($N368,プルダウン用!$AW$3:$AW$7,プルダウン用!AX$3:AX$7,"",0),_xlfn.XLOOKUP($AN368,プルダウン用!$AQ$3:$AQ$12,プルダウン用!AS$3:AS$12,"",0))</f>
        <v/>
      </c>
      <c r="AP368" s="56" t="str">
        <f>IF($AN368="学内非常勤講師",_xlfn.XLOOKUP($N368,プルダウン用!$AW$3:$AW$7,プルダウン用!AY$3:AY$7,"",0),_xlfn.XLOOKUP($AN368,プルダウン用!$AQ$3:$AQ$12,プルダウン用!AT$3:AT$12,"",0))</f>
        <v/>
      </c>
      <c r="AQ368" s="56" t="str">
        <f>IF($AN368="学内非常勤講師",_xlfn.XLOOKUP($N368,プルダウン用!$AW$3:$AW$7,プルダウン用!AZ$3:AZ$7,"",0),_xlfn.XLOOKUP($AN368,プルダウン用!$AQ$3:$AQ$12,プルダウン用!AU$3:AU$12,"",0))</f>
        <v/>
      </c>
      <c r="AR368" s="79"/>
    </row>
    <row r="369" spans="2:44" ht="23.25" customHeight="1" x14ac:dyDescent="0.15">
      <c r="B369" s="54" t="str">
        <f t="shared" si="5"/>
        <v/>
      </c>
      <c r="C369" s="64"/>
      <c r="D369" s="64"/>
      <c r="E369" s="52"/>
      <c r="F369" s="52"/>
      <c r="G369" s="52"/>
      <c r="H369" s="53"/>
      <c r="I369" s="51"/>
      <c r="J369" s="7"/>
      <c r="K369" s="7"/>
      <c r="L369" s="52"/>
      <c r="M369" s="52"/>
      <c r="N369" s="49"/>
      <c r="O369" s="7"/>
      <c r="P369" s="50"/>
      <c r="Q369" s="51"/>
      <c r="R369" s="51"/>
      <c r="S369" s="48"/>
      <c r="T369" s="48"/>
      <c r="U369" s="48"/>
      <c r="V369" s="48"/>
      <c r="W369" s="48"/>
      <c r="X369" s="48"/>
      <c r="Y369" s="54" t="s">
        <v>92</v>
      </c>
      <c r="Z369" s="55" t="str">
        <f>IF(AND($M369="雇用", OR($R369="集中", $R369="期間内"),$N369&lt;&gt;"その他"),"担当開始日要追記",_xlfn.XLOOKUP($P369,プルダウン用!$S$3:$S$12,プルダウン用!T$3:T$12,"",0))</f>
        <v/>
      </c>
      <c r="AA369" s="55" t="str">
        <f>IF(AND($M369="雇用", OR($R369="集中", $R369="期間内"),$N369&lt;&gt;"その他"),"担当終了日要追記",_xlfn.XLOOKUP($P369,プルダウン用!$S$3:$S$12,プルダウン用!U$3:U$12,"",0))</f>
        <v/>
      </c>
      <c r="AB369" s="49"/>
      <c r="AC369" s="49"/>
      <c r="AD369" s="7"/>
      <c r="AE369" s="7"/>
      <c r="AF369" s="49"/>
      <c r="AG369" s="49"/>
      <c r="AH369" s="56" t="str">
        <f>_xlfn.XLOOKUP($AG369,プルダウン用!$AC$3:$AC$10,プルダウン用!AD$3:AD$10,"",0)</f>
        <v/>
      </c>
      <c r="AI369" s="56" t="str">
        <f>_xlfn.XLOOKUP($AG369,プルダウン用!$AC$3:$AC$10,プルダウン用!AE$3:AE$10,"",0)</f>
        <v/>
      </c>
      <c r="AJ369" s="57" t="str">
        <f>_xlfn.XLOOKUP($AG369,プルダウン用!$AC$3:$AC$10,プルダウン用!AF$3:AF$10,"",0)</f>
        <v/>
      </c>
      <c r="AK369" s="63"/>
      <c r="AL369" s="53"/>
      <c r="AM369" s="49"/>
      <c r="AN369" s="69" t="str">
        <f>IF($AM369="謝金経費に同じ",_xlfn.XLOOKUP(AG369,プルダウン用!$AQ$3:$AQ$12,プルダウン用!$AR$3:$AR$12,"",0),_xlfn.XLOOKUP($AM369,プルダウン用!$AH$3:$AH$5,プルダウン用!$AI$3:$AI$5,""))</f>
        <v/>
      </c>
      <c r="AO369" s="56" t="str">
        <f>IF($AN369="学内非常勤講師",_xlfn.XLOOKUP($N369,プルダウン用!$AW$3:$AW$7,プルダウン用!AX$3:AX$7,"",0),_xlfn.XLOOKUP($AN369,プルダウン用!$AQ$3:$AQ$12,プルダウン用!AS$3:AS$12,"",0))</f>
        <v/>
      </c>
      <c r="AP369" s="56" t="str">
        <f>IF($AN369="学内非常勤講師",_xlfn.XLOOKUP($N369,プルダウン用!$AW$3:$AW$7,プルダウン用!AY$3:AY$7,"",0),_xlfn.XLOOKUP($AN369,プルダウン用!$AQ$3:$AQ$12,プルダウン用!AT$3:AT$12,"",0))</f>
        <v/>
      </c>
      <c r="AQ369" s="56" t="str">
        <f>IF($AN369="学内非常勤講師",_xlfn.XLOOKUP($N369,プルダウン用!$AW$3:$AW$7,プルダウン用!AZ$3:AZ$7,"",0),_xlfn.XLOOKUP($AN369,プルダウン用!$AQ$3:$AQ$12,プルダウン用!AU$3:AU$12,"",0))</f>
        <v/>
      </c>
      <c r="AR369" s="79"/>
    </row>
    <row r="370" spans="2:44" ht="23.25" customHeight="1" x14ac:dyDescent="0.15">
      <c r="B370" s="54" t="str">
        <f t="shared" si="5"/>
        <v/>
      </c>
      <c r="C370" s="64"/>
      <c r="D370" s="64"/>
      <c r="E370" s="52"/>
      <c r="F370" s="52"/>
      <c r="G370" s="52"/>
      <c r="H370" s="53"/>
      <c r="I370" s="51"/>
      <c r="J370" s="7"/>
      <c r="K370" s="7"/>
      <c r="L370" s="52"/>
      <c r="M370" s="52"/>
      <c r="N370" s="49"/>
      <c r="O370" s="7"/>
      <c r="P370" s="50"/>
      <c r="Q370" s="51"/>
      <c r="R370" s="51"/>
      <c r="S370" s="48"/>
      <c r="T370" s="48"/>
      <c r="U370" s="48"/>
      <c r="V370" s="48"/>
      <c r="W370" s="48"/>
      <c r="X370" s="48"/>
      <c r="Y370" s="54" t="s">
        <v>92</v>
      </c>
      <c r="Z370" s="55" t="str">
        <f>IF(AND($M370="雇用", OR($R370="集中", $R370="期間内"),$N370&lt;&gt;"その他"),"担当開始日要追記",_xlfn.XLOOKUP($P370,プルダウン用!$S$3:$S$12,プルダウン用!T$3:T$12,"",0))</f>
        <v/>
      </c>
      <c r="AA370" s="55" t="str">
        <f>IF(AND($M370="雇用", OR($R370="集中", $R370="期間内"),$N370&lt;&gt;"その他"),"担当終了日要追記",_xlfn.XLOOKUP($P370,プルダウン用!$S$3:$S$12,プルダウン用!U$3:U$12,"",0))</f>
        <v/>
      </c>
      <c r="AB370" s="49"/>
      <c r="AC370" s="49"/>
      <c r="AD370" s="7"/>
      <c r="AE370" s="7"/>
      <c r="AF370" s="49"/>
      <c r="AG370" s="49"/>
      <c r="AH370" s="56" t="str">
        <f>_xlfn.XLOOKUP($AG370,プルダウン用!$AC$3:$AC$10,プルダウン用!AD$3:AD$10,"",0)</f>
        <v/>
      </c>
      <c r="AI370" s="56" t="str">
        <f>_xlfn.XLOOKUP($AG370,プルダウン用!$AC$3:$AC$10,プルダウン用!AE$3:AE$10,"",0)</f>
        <v/>
      </c>
      <c r="AJ370" s="57" t="str">
        <f>_xlfn.XLOOKUP($AG370,プルダウン用!$AC$3:$AC$10,プルダウン用!AF$3:AF$10,"",0)</f>
        <v/>
      </c>
      <c r="AK370" s="63"/>
      <c r="AL370" s="53"/>
      <c r="AM370" s="49"/>
      <c r="AN370" s="69" t="str">
        <f>IF($AM370="謝金経費に同じ",_xlfn.XLOOKUP(AG370,プルダウン用!$AQ$3:$AQ$12,プルダウン用!$AR$3:$AR$12,"",0),_xlfn.XLOOKUP($AM370,プルダウン用!$AH$3:$AH$5,プルダウン用!$AI$3:$AI$5,""))</f>
        <v/>
      </c>
      <c r="AO370" s="56" t="str">
        <f>IF($AN370="学内非常勤講師",_xlfn.XLOOKUP($N370,プルダウン用!$AW$3:$AW$7,プルダウン用!AX$3:AX$7,"",0),_xlfn.XLOOKUP($AN370,プルダウン用!$AQ$3:$AQ$12,プルダウン用!AS$3:AS$12,"",0))</f>
        <v/>
      </c>
      <c r="AP370" s="56" t="str">
        <f>IF($AN370="学内非常勤講師",_xlfn.XLOOKUP($N370,プルダウン用!$AW$3:$AW$7,プルダウン用!AY$3:AY$7,"",0),_xlfn.XLOOKUP($AN370,プルダウン用!$AQ$3:$AQ$12,プルダウン用!AT$3:AT$12,"",0))</f>
        <v/>
      </c>
      <c r="AQ370" s="56" t="str">
        <f>IF($AN370="学内非常勤講師",_xlfn.XLOOKUP($N370,プルダウン用!$AW$3:$AW$7,プルダウン用!AZ$3:AZ$7,"",0),_xlfn.XLOOKUP($AN370,プルダウン用!$AQ$3:$AQ$12,プルダウン用!AU$3:AU$12,"",0))</f>
        <v/>
      </c>
      <c r="AR370" s="79"/>
    </row>
    <row r="371" spans="2:44" ht="23.25" customHeight="1" x14ac:dyDescent="0.15">
      <c r="B371" s="54" t="str">
        <f t="shared" si="5"/>
        <v/>
      </c>
      <c r="C371" s="64"/>
      <c r="D371" s="64"/>
      <c r="E371" s="52"/>
      <c r="F371" s="52"/>
      <c r="G371" s="52"/>
      <c r="H371" s="53"/>
      <c r="I371" s="51"/>
      <c r="J371" s="7"/>
      <c r="K371" s="7"/>
      <c r="L371" s="52"/>
      <c r="M371" s="52"/>
      <c r="N371" s="49"/>
      <c r="O371" s="7"/>
      <c r="P371" s="50"/>
      <c r="Q371" s="51"/>
      <c r="R371" s="51"/>
      <c r="S371" s="48"/>
      <c r="T371" s="48"/>
      <c r="U371" s="48"/>
      <c r="V371" s="48"/>
      <c r="W371" s="48"/>
      <c r="X371" s="48"/>
      <c r="Y371" s="54" t="s">
        <v>92</v>
      </c>
      <c r="Z371" s="55" t="str">
        <f>IF(AND($M371="雇用", OR($R371="集中", $R371="期間内"),$N371&lt;&gt;"その他"),"担当開始日要追記",_xlfn.XLOOKUP($P371,プルダウン用!$S$3:$S$12,プルダウン用!T$3:T$12,"",0))</f>
        <v/>
      </c>
      <c r="AA371" s="55" t="str">
        <f>IF(AND($M371="雇用", OR($R371="集中", $R371="期間内"),$N371&lt;&gt;"その他"),"担当終了日要追記",_xlfn.XLOOKUP($P371,プルダウン用!$S$3:$S$12,プルダウン用!U$3:U$12,"",0))</f>
        <v/>
      </c>
      <c r="AB371" s="49"/>
      <c r="AC371" s="49"/>
      <c r="AD371" s="7"/>
      <c r="AE371" s="7"/>
      <c r="AF371" s="49"/>
      <c r="AG371" s="49"/>
      <c r="AH371" s="56" t="str">
        <f>_xlfn.XLOOKUP($AG371,プルダウン用!$AC$3:$AC$10,プルダウン用!AD$3:AD$10,"",0)</f>
        <v/>
      </c>
      <c r="AI371" s="56" t="str">
        <f>_xlfn.XLOOKUP($AG371,プルダウン用!$AC$3:$AC$10,プルダウン用!AE$3:AE$10,"",0)</f>
        <v/>
      </c>
      <c r="AJ371" s="57" t="str">
        <f>_xlfn.XLOOKUP($AG371,プルダウン用!$AC$3:$AC$10,プルダウン用!AF$3:AF$10,"",0)</f>
        <v/>
      </c>
      <c r="AK371" s="63"/>
      <c r="AL371" s="53"/>
      <c r="AM371" s="49"/>
      <c r="AN371" s="69" t="str">
        <f>IF($AM371="謝金経費に同じ",_xlfn.XLOOKUP(AG371,プルダウン用!$AQ$3:$AQ$12,プルダウン用!$AR$3:$AR$12,"",0),_xlfn.XLOOKUP($AM371,プルダウン用!$AH$3:$AH$5,プルダウン用!$AI$3:$AI$5,""))</f>
        <v/>
      </c>
      <c r="AO371" s="56" t="str">
        <f>IF($AN371="学内非常勤講師",_xlfn.XLOOKUP($N371,プルダウン用!$AW$3:$AW$7,プルダウン用!AX$3:AX$7,"",0),_xlfn.XLOOKUP($AN371,プルダウン用!$AQ$3:$AQ$12,プルダウン用!AS$3:AS$12,"",0))</f>
        <v/>
      </c>
      <c r="AP371" s="56" t="str">
        <f>IF($AN371="学内非常勤講師",_xlfn.XLOOKUP($N371,プルダウン用!$AW$3:$AW$7,プルダウン用!AY$3:AY$7,"",0),_xlfn.XLOOKUP($AN371,プルダウン用!$AQ$3:$AQ$12,プルダウン用!AT$3:AT$12,"",0))</f>
        <v/>
      </c>
      <c r="AQ371" s="56" t="str">
        <f>IF($AN371="学内非常勤講師",_xlfn.XLOOKUP($N371,プルダウン用!$AW$3:$AW$7,プルダウン用!AZ$3:AZ$7,"",0),_xlfn.XLOOKUP($AN371,プルダウン用!$AQ$3:$AQ$12,プルダウン用!AU$3:AU$12,"",0))</f>
        <v/>
      </c>
      <c r="AR371" s="79"/>
    </row>
    <row r="372" spans="2:44" ht="23.25" customHeight="1" x14ac:dyDescent="0.15">
      <c r="B372" s="54" t="str">
        <f t="shared" si="5"/>
        <v/>
      </c>
      <c r="C372" s="64"/>
      <c r="D372" s="64"/>
      <c r="E372" s="52"/>
      <c r="F372" s="52"/>
      <c r="G372" s="52"/>
      <c r="H372" s="53"/>
      <c r="I372" s="51"/>
      <c r="J372" s="7"/>
      <c r="K372" s="7"/>
      <c r="L372" s="52"/>
      <c r="M372" s="52"/>
      <c r="N372" s="49"/>
      <c r="O372" s="7"/>
      <c r="P372" s="50"/>
      <c r="Q372" s="51"/>
      <c r="R372" s="51"/>
      <c r="S372" s="48"/>
      <c r="T372" s="48"/>
      <c r="U372" s="48"/>
      <c r="V372" s="48"/>
      <c r="W372" s="48"/>
      <c r="X372" s="48"/>
      <c r="Y372" s="54" t="s">
        <v>92</v>
      </c>
      <c r="Z372" s="55" t="str">
        <f>IF(AND($M372="雇用", OR($R372="集中", $R372="期間内"),$N372&lt;&gt;"その他"),"担当開始日要追記",_xlfn.XLOOKUP($P372,プルダウン用!$S$3:$S$12,プルダウン用!T$3:T$12,"",0))</f>
        <v/>
      </c>
      <c r="AA372" s="55" t="str">
        <f>IF(AND($M372="雇用", OR($R372="集中", $R372="期間内"),$N372&lt;&gt;"その他"),"担当終了日要追記",_xlfn.XLOOKUP($P372,プルダウン用!$S$3:$S$12,プルダウン用!U$3:U$12,"",0))</f>
        <v/>
      </c>
      <c r="AB372" s="49"/>
      <c r="AC372" s="49"/>
      <c r="AD372" s="7"/>
      <c r="AE372" s="7"/>
      <c r="AF372" s="49"/>
      <c r="AG372" s="49"/>
      <c r="AH372" s="56" t="str">
        <f>_xlfn.XLOOKUP($AG372,プルダウン用!$AC$3:$AC$10,プルダウン用!AD$3:AD$10,"",0)</f>
        <v/>
      </c>
      <c r="AI372" s="56" t="str">
        <f>_xlfn.XLOOKUP($AG372,プルダウン用!$AC$3:$AC$10,プルダウン用!AE$3:AE$10,"",0)</f>
        <v/>
      </c>
      <c r="AJ372" s="57" t="str">
        <f>_xlfn.XLOOKUP($AG372,プルダウン用!$AC$3:$AC$10,プルダウン用!AF$3:AF$10,"",0)</f>
        <v/>
      </c>
      <c r="AK372" s="63"/>
      <c r="AL372" s="53"/>
      <c r="AM372" s="49"/>
      <c r="AN372" s="69" t="str">
        <f>IF($AM372="謝金経費に同じ",_xlfn.XLOOKUP(AG372,プルダウン用!$AQ$3:$AQ$12,プルダウン用!$AR$3:$AR$12,"",0),_xlfn.XLOOKUP($AM372,プルダウン用!$AH$3:$AH$5,プルダウン用!$AI$3:$AI$5,""))</f>
        <v/>
      </c>
      <c r="AO372" s="56" t="str">
        <f>IF($AN372="学内非常勤講師",_xlfn.XLOOKUP($N372,プルダウン用!$AW$3:$AW$7,プルダウン用!AX$3:AX$7,"",0),_xlfn.XLOOKUP($AN372,プルダウン用!$AQ$3:$AQ$12,プルダウン用!AS$3:AS$12,"",0))</f>
        <v/>
      </c>
      <c r="AP372" s="56" t="str">
        <f>IF($AN372="学内非常勤講師",_xlfn.XLOOKUP($N372,プルダウン用!$AW$3:$AW$7,プルダウン用!AY$3:AY$7,"",0),_xlfn.XLOOKUP($AN372,プルダウン用!$AQ$3:$AQ$12,プルダウン用!AT$3:AT$12,"",0))</f>
        <v/>
      </c>
      <c r="AQ372" s="56" t="str">
        <f>IF($AN372="学内非常勤講師",_xlfn.XLOOKUP($N372,プルダウン用!$AW$3:$AW$7,プルダウン用!AZ$3:AZ$7,"",0),_xlfn.XLOOKUP($AN372,プルダウン用!$AQ$3:$AQ$12,プルダウン用!AU$3:AU$12,"",0))</f>
        <v/>
      </c>
      <c r="AR372" s="79"/>
    </row>
    <row r="373" spans="2:44" ht="23.25" customHeight="1" x14ac:dyDescent="0.15">
      <c r="B373" s="54" t="str">
        <f t="shared" si="5"/>
        <v/>
      </c>
      <c r="C373" s="64"/>
      <c r="D373" s="64"/>
      <c r="E373" s="52"/>
      <c r="F373" s="52"/>
      <c r="G373" s="52"/>
      <c r="H373" s="53"/>
      <c r="I373" s="51"/>
      <c r="J373" s="7"/>
      <c r="K373" s="7"/>
      <c r="L373" s="52"/>
      <c r="M373" s="52"/>
      <c r="N373" s="49"/>
      <c r="O373" s="7"/>
      <c r="P373" s="50"/>
      <c r="Q373" s="51"/>
      <c r="R373" s="51"/>
      <c r="S373" s="48"/>
      <c r="T373" s="48"/>
      <c r="U373" s="48"/>
      <c r="V373" s="48"/>
      <c r="W373" s="48"/>
      <c r="X373" s="48"/>
      <c r="Y373" s="54" t="s">
        <v>92</v>
      </c>
      <c r="Z373" s="55" t="str">
        <f>IF(AND($M373="雇用", OR($R373="集中", $R373="期間内"),$N373&lt;&gt;"その他"),"担当開始日要追記",_xlfn.XLOOKUP($P373,プルダウン用!$S$3:$S$12,プルダウン用!T$3:T$12,"",0))</f>
        <v/>
      </c>
      <c r="AA373" s="55" t="str">
        <f>IF(AND($M373="雇用", OR($R373="集中", $R373="期間内"),$N373&lt;&gt;"その他"),"担当終了日要追記",_xlfn.XLOOKUP($P373,プルダウン用!$S$3:$S$12,プルダウン用!U$3:U$12,"",0))</f>
        <v/>
      </c>
      <c r="AB373" s="49"/>
      <c r="AC373" s="49"/>
      <c r="AD373" s="7"/>
      <c r="AE373" s="7"/>
      <c r="AF373" s="49"/>
      <c r="AG373" s="49"/>
      <c r="AH373" s="56" t="str">
        <f>_xlfn.XLOOKUP($AG373,プルダウン用!$AC$3:$AC$10,プルダウン用!AD$3:AD$10,"",0)</f>
        <v/>
      </c>
      <c r="AI373" s="56" t="str">
        <f>_xlfn.XLOOKUP($AG373,プルダウン用!$AC$3:$AC$10,プルダウン用!AE$3:AE$10,"",0)</f>
        <v/>
      </c>
      <c r="AJ373" s="57" t="str">
        <f>_xlfn.XLOOKUP($AG373,プルダウン用!$AC$3:$AC$10,プルダウン用!AF$3:AF$10,"",0)</f>
        <v/>
      </c>
      <c r="AK373" s="63"/>
      <c r="AL373" s="53"/>
      <c r="AM373" s="49"/>
      <c r="AN373" s="69" t="str">
        <f>IF($AM373="謝金経費に同じ",_xlfn.XLOOKUP(AG373,プルダウン用!$AQ$3:$AQ$12,プルダウン用!$AR$3:$AR$12,"",0),_xlfn.XLOOKUP($AM373,プルダウン用!$AH$3:$AH$5,プルダウン用!$AI$3:$AI$5,""))</f>
        <v/>
      </c>
      <c r="AO373" s="56" t="str">
        <f>IF($AN373="学内非常勤講師",_xlfn.XLOOKUP($N373,プルダウン用!$AW$3:$AW$7,プルダウン用!AX$3:AX$7,"",0),_xlfn.XLOOKUP($AN373,プルダウン用!$AQ$3:$AQ$12,プルダウン用!AS$3:AS$12,"",0))</f>
        <v/>
      </c>
      <c r="AP373" s="56" t="str">
        <f>IF($AN373="学内非常勤講師",_xlfn.XLOOKUP($N373,プルダウン用!$AW$3:$AW$7,プルダウン用!AY$3:AY$7,"",0),_xlfn.XLOOKUP($AN373,プルダウン用!$AQ$3:$AQ$12,プルダウン用!AT$3:AT$12,"",0))</f>
        <v/>
      </c>
      <c r="AQ373" s="56" t="str">
        <f>IF($AN373="学内非常勤講師",_xlfn.XLOOKUP($N373,プルダウン用!$AW$3:$AW$7,プルダウン用!AZ$3:AZ$7,"",0),_xlfn.XLOOKUP($AN373,プルダウン用!$AQ$3:$AQ$12,プルダウン用!AU$3:AU$12,"",0))</f>
        <v/>
      </c>
      <c r="AR373" s="79"/>
    </row>
    <row r="374" spans="2:44" ht="23.25" customHeight="1" x14ac:dyDescent="0.15">
      <c r="B374" s="54" t="str">
        <f t="shared" si="5"/>
        <v/>
      </c>
      <c r="C374" s="64"/>
      <c r="D374" s="64"/>
      <c r="E374" s="52"/>
      <c r="F374" s="52"/>
      <c r="G374" s="52"/>
      <c r="H374" s="53"/>
      <c r="I374" s="51"/>
      <c r="J374" s="7"/>
      <c r="K374" s="7"/>
      <c r="L374" s="52"/>
      <c r="M374" s="52"/>
      <c r="N374" s="49"/>
      <c r="O374" s="7"/>
      <c r="P374" s="50"/>
      <c r="Q374" s="51"/>
      <c r="R374" s="51"/>
      <c r="S374" s="48"/>
      <c r="T374" s="48"/>
      <c r="U374" s="48"/>
      <c r="V374" s="48"/>
      <c r="W374" s="48"/>
      <c r="X374" s="48"/>
      <c r="Y374" s="54" t="s">
        <v>92</v>
      </c>
      <c r="Z374" s="55" t="str">
        <f>IF(AND($M374="雇用", OR($R374="集中", $R374="期間内"),$N374&lt;&gt;"その他"),"担当開始日要追記",_xlfn.XLOOKUP($P374,プルダウン用!$S$3:$S$12,プルダウン用!T$3:T$12,"",0))</f>
        <v/>
      </c>
      <c r="AA374" s="55" t="str">
        <f>IF(AND($M374="雇用", OR($R374="集中", $R374="期間内"),$N374&lt;&gt;"その他"),"担当終了日要追記",_xlfn.XLOOKUP($P374,プルダウン用!$S$3:$S$12,プルダウン用!U$3:U$12,"",0))</f>
        <v/>
      </c>
      <c r="AB374" s="49"/>
      <c r="AC374" s="49"/>
      <c r="AD374" s="7"/>
      <c r="AE374" s="7"/>
      <c r="AF374" s="49"/>
      <c r="AG374" s="49"/>
      <c r="AH374" s="56" t="str">
        <f>_xlfn.XLOOKUP($AG374,プルダウン用!$AC$3:$AC$10,プルダウン用!AD$3:AD$10,"",0)</f>
        <v/>
      </c>
      <c r="AI374" s="56" t="str">
        <f>_xlfn.XLOOKUP($AG374,プルダウン用!$AC$3:$AC$10,プルダウン用!AE$3:AE$10,"",0)</f>
        <v/>
      </c>
      <c r="AJ374" s="57" t="str">
        <f>_xlfn.XLOOKUP($AG374,プルダウン用!$AC$3:$AC$10,プルダウン用!AF$3:AF$10,"",0)</f>
        <v/>
      </c>
      <c r="AK374" s="63"/>
      <c r="AL374" s="53"/>
      <c r="AM374" s="49"/>
      <c r="AN374" s="69" t="str">
        <f>IF($AM374="謝金経費に同じ",_xlfn.XLOOKUP(AG374,プルダウン用!$AQ$3:$AQ$12,プルダウン用!$AR$3:$AR$12,"",0),_xlfn.XLOOKUP($AM374,プルダウン用!$AH$3:$AH$5,プルダウン用!$AI$3:$AI$5,""))</f>
        <v/>
      </c>
      <c r="AO374" s="56" t="str">
        <f>IF($AN374="学内非常勤講師",_xlfn.XLOOKUP($N374,プルダウン用!$AW$3:$AW$7,プルダウン用!AX$3:AX$7,"",0),_xlfn.XLOOKUP($AN374,プルダウン用!$AQ$3:$AQ$12,プルダウン用!AS$3:AS$12,"",0))</f>
        <v/>
      </c>
      <c r="AP374" s="56" t="str">
        <f>IF($AN374="学内非常勤講師",_xlfn.XLOOKUP($N374,プルダウン用!$AW$3:$AW$7,プルダウン用!AY$3:AY$7,"",0),_xlfn.XLOOKUP($AN374,プルダウン用!$AQ$3:$AQ$12,プルダウン用!AT$3:AT$12,"",0))</f>
        <v/>
      </c>
      <c r="AQ374" s="56" t="str">
        <f>IF($AN374="学内非常勤講師",_xlfn.XLOOKUP($N374,プルダウン用!$AW$3:$AW$7,プルダウン用!AZ$3:AZ$7,"",0),_xlfn.XLOOKUP($AN374,プルダウン用!$AQ$3:$AQ$12,プルダウン用!AU$3:AU$12,"",0))</f>
        <v/>
      </c>
      <c r="AR374" s="79"/>
    </row>
    <row r="375" spans="2:44" ht="23.25" customHeight="1" x14ac:dyDescent="0.15">
      <c r="B375" s="54" t="str">
        <f t="shared" si="5"/>
        <v/>
      </c>
      <c r="C375" s="64"/>
      <c r="D375" s="64"/>
      <c r="E375" s="52"/>
      <c r="F375" s="52"/>
      <c r="G375" s="52"/>
      <c r="H375" s="53"/>
      <c r="I375" s="51"/>
      <c r="J375" s="7"/>
      <c r="K375" s="7"/>
      <c r="L375" s="52"/>
      <c r="M375" s="52"/>
      <c r="N375" s="49"/>
      <c r="O375" s="7"/>
      <c r="P375" s="50"/>
      <c r="Q375" s="51"/>
      <c r="R375" s="51"/>
      <c r="S375" s="48"/>
      <c r="T375" s="48"/>
      <c r="U375" s="48"/>
      <c r="V375" s="48"/>
      <c r="W375" s="48"/>
      <c r="X375" s="48"/>
      <c r="Y375" s="54" t="s">
        <v>92</v>
      </c>
      <c r="Z375" s="55" t="str">
        <f>IF(AND($M375="雇用", OR($R375="集中", $R375="期間内"),$N375&lt;&gt;"その他"),"担当開始日要追記",_xlfn.XLOOKUP($P375,プルダウン用!$S$3:$S$12,プルダウン用!T$3:T$12,"",0))</f>
        <v/>
      </c>
      <c r="AA375" s="55" t="str">
        <f>IF(AND($M375="雇用", OR($R375="集中", $R375="期間内"),$N375&lt;&gt;"その他"),"担当終了日要追記",_xlfn.XLOOKUP($P375,プルダウン用!$S$3:$S$12,プルダウン用!U$3:U$12,"",0))</f>
        <v/>
      </c>
      <c r="AB375" s="49"/>
      <c r="AC375" s="49"/>
      <c r="AD375" s="7"/>
      <c r="AE375" s="7"/>
      <c r="AF375" s="49"/>
      <c r="AG375" s="49"/>
      <c r="AH375" s="56" t="str">
        <f>_xlfn.XLOOKUP($AG375,プルダウン用!$AC$3:$AC$10,プルダウン用!AD$3:AD$10,"",0)</f>
        <v/>
      </c>
      <c r="AI375" s="56" t="str">
        <f>_xlfn.XLOOKUP($AG375,プルダウン用!$AC$3:$AC$10,プルダウン用!AE$3:AE$10,"",0)</f>
        <v/>
      </c>
      <c r="AJ375" s="57" t="str">
        <f>_xlfn.XLOOKUP($AG375,プルダウン用!$AC$3:$AC$10,プルダウン用!AF$3:AF$10,"",0)</f>
        <v/>
      </c>
      <c r="AK375" s="63"/>
      <c r="AL375" s="53"/>
      <c r="AM375" s="49"/>
      <c r="AN375" s="69" t="str">
        <f>IF($AM375="謝金経費に同じ",_xlfn.XLOOKUP(AG375,プルダウン用!$AQ$3:$AQ$12,プルダウン用!$AR$3:$AR$12,"",0),_xlfn.XLOOKUP($AM375,プルダウン用!$AH$3:$AH$5,プルダウン用!$AI$3:$AI$5,""))</f>
        <v/>
      </c>
      <c r="AO375" s="56" t="str">
        <f>IF($AN375="学内非常勤講師",_xlfn.XLOOKUP($N375,プルダウン用!$AW$3:$AW$7,プルダウン用!AX$3:AX$7,"",0),_xlfn.XLOOKUP($AN375,プルダウン用!$AQ$3:$AQ$12,プルダウン用!AS$3:AS$12,"",0))</f>
        <v/>
      </c>
      <c r="AP375" s="56" t="str">
        <f>IF($AN375="学内非常勤講師",_xlfn.XLOOKUP($N375,プルダウン用!$AW$3:$AW$7,プルダウン用!AY$3:AY$7,"",0),_xlfn.XLOOKUP($AN375,プルダウン用!$AQ$3:$AQ$12,プルダウン用!AT$3:AT$12,"",0))</f>
        <v/>
      </c>
      <c r="AQ375" s="56" t="str">
        <f>IF($AN375="学内非常勤講師",_xlfn.XLOOKUP($N375,プルダウン用!$AW$3:$AW$7,プルダウン用!AZ$3:AZ$7,"",0),_xlfn.XLOOKUP($AN375,プルダウン用!$AQ$3:$AQ$12,プルダウン用!AU$3:AU$12,"",0))</f>
        <v/>
      </c>
      <c r="AR375" s="79"/>
    </row>
    <row r="376" spans="2:44" ht="23.25" customHeight="1" x14ac:dyDescent="0.15">
      <c r="B376" s="54" t="str">
        <f t="shared" si="5"/>
        <v/>
      </c>
      <c r="C376" s="64"/>
      <c r="D376" s="64"/>
      <c r="E376" s="52"/>
      <c r="F376" s="52"/>
      <c r="G376" s="52"/>
      <c r="H376" s="53"/>
      <c r="I376" s="51"/>
      <c r="J376" s="7"/>
      <c r="K376" s="7"/>
      <c r="L376" s="52"/>
      <c r="M376" s="52"/>
      <c r="N376" s="49"/>
      <c r="O376" s="7"/>
      <c r="P376" s="50"/>
      <c r="Q376" s="51"/>
      <c r="R376" s="51"/>
      <c r="S376" s="48"/>
      <c r="T376" s="48"/>
      <c r="U376" s="48"/>
      <c r="V376" s="48"/>
      <c r="W376" s="48"/>
      <c r="X376" s="48"/>
      <c r="Y376" s="54" t="s">
        <v>92</v>
      </c>
      <c r="Z376" s="55" t="str">
        <f>IF(AND($M376="雇用", OR($R376="集中", $R376="期間内"),$N376&lt;&gt;"その他"),"担当開始日要追記",_xlfn.XLOOKUP($P376,プルダウン用!$S$3:$S$12,プルダウン用!T$3:T$12,"",0))</f>
        <v/>
      </c>
      <c r="AA376" s="55" t="str">
        <f>IF(AND($M376="雇用", OR($R376="集中", $R376="期間内"),$N376&lt;&gt;"その他"),"担当終了日要追記",_xlfn.XLOOKUP($P376,プルダウン用!$S$3:$S$12,プルダウン用!U$3:U$12,"",0))</f>
        <v/>
      </c>
      <c r="AB376" s="49"/>
      <c r="AC376" s="49"/>
      <c r="AD376" s="7"/>
      <c r="AE376" s="7"/>
      <c r="AF376" s="49"/>
      <c r="AG376" s="49"/>
      <c r="AH376" s="56" t="str">
        <f>_xlfn.XLOOKUP($AG376,プルダウン用!$AC$3:$AC$10,プルダウン用!AD$3:AD$10,"",0)</f>
        <v/>
      </c>
      <c r="AI376" s="56" t="str">
        <f>_xlfn.XLOOKUP($AG376,プルダウン用!$AC$3:$AC$10,プルダウン用!AE$3:AE$10,"",0)</f>
        <v/>
      </c>
      <c r="AJ376" s="57" t="str">
        <f>_xlfn.XLOOKUP($AG376,プルダウン用!$AC$3:$AC$10,プルダウン用!AF$3:AF$10,"",0)</f>
        <v/>
      </c>
      <c r="AK376" s="63"/>
      <c r="AL376" s="53"/>
      <c r="AM376" s="49"/>
      <c r="AN376" s="69" t="str">
        <f>IF($AM376="謝金経費に同じ",_xlfn.XLOOKUP(AG376,プルダウン用!$AQ$3:$AQ$12,プルダウン用!$AR$3:$AR$12,"",0),_xlfn.XLOOKUP($AM376,プルダウン用!$AH$3:$AH$5,プルダウン用!$AI$3:$AI$5,""))</f>
        <v/>
      </c>
      <c r="AO376" s="56" t="str">
        <f>IF($AN376="学内非常勤講師",_xlfn.XLOOKUP($N376,プルダウン用!$AW$3:$AW$7,プルダウン用!AX$3:AX$7,"",0),_xlfn.XLOOKUP($AN376,プルダウン用!$AQ$3:$AQ$12,プルダウン用!AS$3:AS$12,"",0))</f>
        <v/>
      </c>
      <c r="AP376" s="56" t="str">
        <f>IF($AN376="学内非常勤講師",_xlfn.XLOOKUP($N376,プルダウン用!$AW$3:$AW$7,プルダウン用!AY$3:AY$7,"",0),_xlfn.XLOOKUP($AN376,プルダウン用!$AQ$3:$AQ$12,プルダウン用!AT$3:AT$12,"",0))</f>
        <v/>
      </c>
      <c r="AQ376" s="56" t="str">
        <f>IF($AN376="学内非常勤講師",_xlfn.XLOOKUP($N376,プルダウン用!$AW$3:$AW$7,プルダウン用!AZ$3:AZ$7,"",0),_xlfn.XLOOKUP($AN376,プルダウン用!$AQ$3:$AQ$12,プルダウン用!AU$3:AU$12,"",0))</f>
        <v/>
      </c>
      <c r="AR376" s="79"/>
    </row>
    <row r="377" spans="2:44" ht="23.25" customHeight="1" x14ac:dyDescent="0.15">
      <c r="B377" s="54" t="str">
        <f t="shared" si="5"/>
        <v/>
      </c>
      <c r="C377" s="64"/>
      <c r="D377" s="64"/>
      <c r="E377" s="52"/>
      <c r="F377" s="52"/>
      <c r="G377" s="52"/>
      <c r="H377" s="53"/>
      <c r="I377" s="51"/>
      <c r="J377" s="7"/>
      <c r="K377" s="7"/>
      <c r="L377" s="52"/>
      <c r="M377" s="52"/>
      <c r="N377" s="49"/>
      <c r="O377" s="7"/>
      <c r="P377" s="50"/>
      <c r="Q377" s="51"/>
      <c r="R377" s="51"/>
      <c r="S377" s="48"/>
      <c r="T377" s="48"/>
      <c r="U377" s="48"/>
      <c r="V377" s="48"/>
      <c r="W377" s="48"/>
      <c r="X377" s="48"/>
      <c r="Y377" s="54" t="s">
        <v>92</v>
      </c>
      <c r="Z377" s="55" t="str">
        <f>IF(AND($M377="雇用", OR($R377="集中", $R377="期間内"),$N377&lt;&gt;"その他"),"担当開始日要追記",_xlfn.XLOOKUP($P377,プルダウン用!$S$3:$S$12,プルダウン用!T$3:T$12,"",0))</f>
        <v/>
      </c>
      <c r="AA377" s="55" t="str">
        <f>IF(AND($M377="雇用", OR($R377="集中", $R377="期間内"),$N377&lt;&gt;"その他"),"担当終了日要追記",_xlfn.XLOOKUP($P377,プルダウン用!$S$3:$S$12,プルダウン用!U$3:U$12,"",0))</f>
        <v/>
      </c>
      <c r="AB377" s="49"/>
      <c r="AC377" s="49"/>
      <c r="AD377" s="7"/>
      <c r="AE377" s="7"/>
      <c r="AF377" s="49"/>
      <c r="AG377" s="49"/>
      <c r="AH377" s="56" t="str">
        <f>_xlfn.XLOOKUP($AG377,プルダウン用!$AC$3:$AC$10,プルダウン用!AD$3:AD$10,"",0)</f>
        <v/>
      </c>
      <c r="AI377" s="56" t="str">
        <f>_xlfn.XLOOKUP($AG377,プルダウン用!$AC$3:$AC$10,プルダウン用!AE$3:AE$10,"",0)</f>
        <v/>
      </c>
      <c r="AJ377" s="57" t="str">
        <f>_xlfn.XLOOKUP($AG377,プルダウン用!$AC$3:$AC$10,プルダウン用!AF$3:AF$10,"",0)</f>
        <v/>
      </c>
      <c r="AK377" s="63"/>
      <c r="AL377" s="53"/>
      <c r="AM377" s="49"/>
      <c r="AN377" s="69" t="str">
        <f>IF($AM377="謝金経費に同じ",_xlfn.XLOOKUP(AG377,プルダウン用!$AQ$3:$AQ$12,プルダウン用!$AR$3:$AR$12,"",0),_xlfn.XLOOKUP($AM377,プルダウン用!$AH$3:$AH$5,プルダウン用!$AI$3:$AI$5,""))</f>
        <v/>
      </c>
      <c r="AO377" s="56" t="str">
        <f>IF($AN377="学内非常勤講師",_xlfn.XLOOKUP($N377,プルダウン用!$AW$3:$AW$7,プルダウン用!AX$3:AX$7,"",0),_xlfn.XLOOKUP($AN377,プルダウン用!$AQ$3:$AQ$12,プルダウン用!AS$3:AS$12,"",0))</f>
        <v/>
      </c>
      <c r="AP377" s="56" t="str">
        <f>IF($AN377="学内非常勤講師",_xlfn.XLOOKUP($N377,プルダウン用!$AW$3:$AW$7,プルダウン用!AY$3:AY$7,"",0),_xlfn.XLOOKUP($AN377,プルダウン用!$AQ$3:$AQ$12,プルダウン用!AT$3:AT$12,"",0))</f>
        <v/>
      </c>
      <c r="AQ377" s="56" t="str">
        <f>IF($AN377="学内非常勤講師",_xlfn.XLOOKUP($N377,プルダウン用!$AW$3:$AW$7,プルダウン用!AZ$3:AZ$7,"",0),_xlfn.XLOOKUP($AN377,プルダウン用!$AQ$3:$AQ$12,プルダウン用!AU$3:AU$12,"",0))</f>
        <v/>
      </c>
      <c r="AR377" s="79"/>
    </row>
    <row r="378" spans="2:44" ht="23.25" customHeight="1" x14ac:dyDescent="0.15">
      <c r="B378" s="54" t="str">
        <f t="shared" si="5"/>
        <v/>
      </c>
      <c r="C378" s="64"/>
      <c r="D378" s="64"/>
      <c r="E378" s="52"/>
      <c r="F378" s="52"/>
      <c r="G378" s="52"/>
      <c r="H378" s="53"/>
      <c r="I378" s="51"/>
      <c r="J378" s="7"/>
      <c r="K378" s="7"/>
      <c r="L378" s="52"/>
      <c r="M378" s="52"/>
      <c r="N378" s="49"/>
      <c r="O378" s="7"/>
      <c r="P378" s="50"/>
      <c r="Q378" s="51"/>
      <c r="R378" s="51"/>
      <c r="S378" s="48"/>
      <c r="T378" s="48"/>
      <c r="U378" s="48"/>
      <c r="V378" s="48"/>
      <c r="W378" s="48"/>
      <c r="X378" s="48"/>
      <c r="Y378" s="54" t="s">
        <v>92</v>
      </c>
      <c r="Z378" s="55" t="str">
        <f>IF(AND($M378="雇用", OR($R378="集中", $R378="期間内"),$N378&lt;&gt;"その他"),"担当開始日要追記",_xlfn.XLOOKUP($P378,プルダウン用!$S$3:$S$12,プルダウン用!T$3:T$12,"",0))</f>
        <v/>
      </c>
      <c r="AA378" s="55" t="str">
        <f>IF(AND($M378="雇用", OR($R378="集中", $R378="期間内"),$N378&lt;&gt;"その他"),"担当終了日要追記",_xlfn.XLOOKUP($P378,プルダウン用!$S$3:$S$12,プルダウン用!U$3:U$12,"",0))</f>
        <v/>
      </c>
      <c r="AB378" s="49"/>
      <c r="AC378" s="49"/>
      <c r="AD378" s="7"/>
      <c r="AE378" s="7"/>
      <c r="AF378" s="49"/>
      <c r="AG378" s="49"/>
      <c r="AH378" s="56" t="str">
        <f>_xlfn.XLOOKUP($AG378,プルダウン用!$AC$3:$AC$10,プルダウン用!AD$3:AD$10,"",0)</f>
        <v/>
      </c>
      <c r="AI378" s="56" t="str">
        <f>_xlfn.XLOOKUP($AG378,プルダウン用!$AC$3:$AC$10,プルダウン用!AE$3:AE$10,"",0)</f>
        <v/>
      </c>
      <c r="AJ378" s="57" t="str">
        <f>_xlfn.XLOOKUP($AG378,プルダウン用!$AC$3:$AC$10,プルダウン用!AF$3:AF$10,"",0)</f>
        <v/>
      </c>
      <c r="AK378" s="63"/>
      <c r="AL378" s="53"/>
      <c r="AM378" s="49"/>
      <c r="AN378" s="69" t="str">
        <f>IF($AM378="謝金経費に同じ",_xlfn.XLOOKUP(AG378,プルダウン用!$AQ$3:$AQ$12,プルダウン用!$AR$3:$AR$12,"",0),_xlfn.XLOOKUP($AM378,プルダウン用!$AH$3:$AH$5,プルダウン用!$AI$3:$AI$5,""))</f>
        <v/>
      </c>
      <c r="AO378" s="56" t="str">
        <f>IF($AN378="学内非常勤講師",_xlfn.XLOOKUP($N378,プルダウン用!$AW$3:$AW$7,プルダウン用!AX$3:AX$7,"",0),_xlfn.XLOOKUP($AN378,プルダウン用!$AQ$3:$AQ$12,プルダウン用!AS$3:AS$12,"",0))</f>
        <v/>
      </c>
      <c r="AP378" s="56" t="str">
        <f>IF($AN378="学内非常勤講師",_xlfn.XLOOKUP($N378,プルダウン用!$AW$3:$AW$7,プルダウン用!AY$3:AY$7,"",0),_xlfn.XLOOKUP($AN378,プルダウン用!$AQ$3:$AQ$12,プルダウン用!AT$3:AT$12,"",0))</f>
        <v/>
      </c>
      <c r="AQ378" s="56" t="str">
        <f>IF($AN378="学内非常勤講師",_xlfn.XLOOKUP($N378,プルダウン用!$AW$3:$AW$7,プルダウン用!AZ$3:AZ$7,"",0),_xlfn.XLOOKUP($AN378,プルダウン用!$AQ$3:$AQ$12,プルダウン用!AU$3:AU$12,"",0))</f>
        <v/>
      </c>
      <c r="AR378" s="79"/>
    </row>
    <row r="379" spans="2:44" ht="23.25" customHeight="1" x14ac:dyDescent="0.15">
      <c r="B379" s="54" t="str">
        <f t="shared" si="5"/>
        <v/>
      </c>
      <c r="C379" s="64"/>
      <c r="D379" s="64"/>
      <c r="E379" s="52"/>
      <c r="F379" s="52"/>
      <c r="G379" s="52"/>
      <c r="H379" s="53"/>
      <c r="I379" s="51"/>
      <c r="J379" s="7"/>
      <c r="K379" s="7"/>
      <c r="L379" s="52"/>
      <c r="M379" s="52"/>
      <c r="N379" s="49"/>
      <c r="O379" s="7"/>
      <c r="P379" s="50"/>
      <c r="Q379" s="51"/>
      <c r="R379" s="51"/>
      <c r="S379" s="48"/>
      <c r="T379" s="48"/>
      <c r="U379" s="48"/>
      <c r="V379" s="48"/>
      <c r="W379" s="48"/>
      <c r="X379" s="48"/>
      <c r="Y379" s="54" t="s">
        <v>92</v>
      </c>
      <c r="Z379" s="55" t="str">
        <f>IF(AND($M379="雇用", OR($R379="集中", $R379="期間内"),$N379&lt;&gt;"その他"),"担当開始日要追記",_xlfn.XLOOKUP($P379,プルダウン用!$S$3:$S$12,プルダウン用!T$3:T$12,"",0))</f>
        <v/>
      </c>
      <c r="AA379" s="55" t="str">
        <f>IF(AND($M379="雇用", OR($R379="集中", $R379="期間内"),$N379&lt;&gt;"その他"),"担当終了日要追記",_xlfn.XLOOKUP($P379,プルダウン用!$S$3:$S$12,プルダウン用!U$3:U$12,"",0))</f>
        <v/>
      </c>
      <c r="AB379" s="49"/>
      <c r="AC379" s="49"/>
      <c r="AD379" s="7"/>
      <c r="AE379" s="7"/>
      <c r="AF379" s="49"/>
      <c r="AG379" s="49"/>
      <c r="AH379" s="56" t="str">
        <f>_xlfn.XLOOKUP($AG379,プルダウン用!$AC$3:$AC$10,プルダウン用!AD$3:AD$10,"",0)</f>
        <v/>
      </c>
      <c r="AI379" s="56" t="str">
        <f>_xlfn.XLOOKUP($AG379,プルダウン用!$AC$3:$AC$10,プルダウン用!AE$3:AE$10,"",0)</f>
        <v/>
      </c>
      <c r="AJ379" s="57" t="str">
        <f>_xlfn.XLOOKUP($AG379,プルダウン用!$AC$3:$AC$10,プルダウン用!AF$3:AF$10,"",0)</f>
        <v/>
      </c>
      <c r="AK379" s="63"/>
      <c r="AL379" s="53"/>
      <c r="AM379" s="49"/>
      <c r="AN379" s="69" t="str">
        <f>IF($AM379="謝金経費に同じ",_xlfn.XLOOKUP(AG379,プルダウン用!$AQ$3:$AQ$12,プルダウン用!$AR$3:$AR$12,"",0),_xlfn.XLOOKUP($AM379,プルダウン用!$AH$3:$AH$5,プルダウン用!$AI$3:$AI$5,""))</f>
        <v/>
      </c>
      <c r="AO379" s="56" t="str">
        <f>IF($AN379="学内非常勤講師",_xlfn.XLOOKUP($N379,プルダウン用!$AW$3:$AW$7,プルダウン用!AX$3:AX$7,"",0),_xlfn.XLOOKUP($AN379,プルダウン用!$AQ$3:$AQ$12,プルダウン用!AS$3:AS$12,"",0))</f>
        <v/>
      </c>
      <c r="AP379" s="56" t="str">
        <f>IF($AN379="学内非常勤講師",_xlfn.XLOOKUP($N379,プルダウン用!$AW$3:$AW$7,プルダウン用!AY$3:AY$7,"",0),_xlfn.XLOOKUP($AN379,プルダウン用!$AQ$3:$AQ$12,プルダウン用!AT$3:AT$12,"",0))</f>
        <v/>
      </c>
      <c r="AQ379" s="56" t="str">
        <f>IF($AN379="学内非常勤講師",_xlfn.XLOOKUP($N379,プルダウン用!$AW$3:$AW$7,プルダウン用!AZ$3:AZ$7,"",0),_xlfn.XLOOKUP($AN379,プルダウン用!$AQ$3:$AQ$12,プルダウン用!AU$3:AU$12,"",0))</f>
        <v/>
      </c>
      <c r="AR379" s="79"/>
    </row>
    <row r="380" spans="2:44" ht="23.25" customHeight="1" x14ac:dyDescent="0.15">
      <c r="B380" s="54" t="str">
        <f t="shared" si="5"/>
        <v/>
      </c>
      <c r="C380" s="64"/>
      <c r="D380" s="64"/>
      <c r="E380" s="52"/>
      <c r="F380" s="52"/>
      <c r="G380" s="52"/>
      <c r="H380" s="53"/>
      <c r="I380" s="51"/>
      <c r="J380" s="7"/>
      <c r="K380" s="7"/>
      <c r="L380" s="52"/>
      <c r="M380" s="52"/>
      <c r="N380" s="49"/>
      <c r="O380" s="7"/>
      <c r="P380" s="50"/>
      <c r="Q380" s="51"/>
      <c r="R380" s="51"/>
      <c r="S380" s="48"/>
      <c r="T380" s="48"/>
      <c r="U380" s="48"/>
      <c r="V380" s="48"/>
      <c r="W380" s="48"/>
      <c r="X380" s="48"/>
      <c r="Y380" s="54" t="s">
        <v>92</v>
      </c>
      <c r="Z380" s="55" t="str">
        <f>IF(AND($M380="雇用", OR($R380="集中", $R380="期間内"),$N380&lt;&gt;"その他"),"担当開始日要追記",_xlfn.XLOOKUP($P380,プルダウン用!$S$3:$S$12,プルダウン用!T$3:T$12,"",0))</f>
        <v/>
      </c>
      <c r="AA380" s="55" t="str">
        <f>IF(AND($M380="雇用", OR($R380="集中", $R380="期間内"),$N380&lt;&gt;"その他"),"担当終了日要追記",_xlfn.XLOOKUP($P380,プルダウン用!$S$3:$S$12,プルダウン用!U$3:U$12,"",0))</f>
        <v/>
      </c>
      <c r="AB380" s="49"/>
      <c r="AC380" s="49"/>
      <c r="AD380" s="7"/>
      <c r="AE380" s="7"/>
      <c r="AF380" s="49"/>
      <c r="AG380" s="49"/>
      <c r="AH380" s="56" t="str">
        <f>_xlfn.XLOOKUP($AG380,プルダウン用!$AC$3:$AC$10,プルダウン用!AD$3:AD$10,"",0)</f>
        <v/>
      </c>
      <c r="AI380" s="56" t="str">
        <f>_xlfn.XLOOKUP($AG380,プルダウン用!$AC$3:$AC$10,プルダウン用!AE$3:AE$10,"",0)</f>
        <v/>
      </c>
      <c r="AJ380" s="57" t="str">
        <f>_xlfn.XLOOKUP($AG380,プルダウン用!$AC$3:$AC$10,プルダウン用!AF$3:AF$10,"",0)</f>
        <v/>
      </c>
      <c r="AK380" s="63"/>
      <c r="AL380" s="53"/>
      <c r="AM380" s="49"/>
      <c r="AN380" s="69" t="str">
        <f>IF($AM380="謝金経費に同じ",_xlfn.XLOOKUP(AG380,プルダウン用!$AQ$3:$AQ$12,プルダウン用!$AR$3:$AR$12,"",0),_xlfn.XLOOKUP($AM380,プルダウン用!$AH$3:$AH$5,プルダウン用!$AI$3:$AI$5,""))</f>
        <v/>
      </c>
      <c r="AO380" s="56" t="str">
        <f>IF($AN380="学内非常勤講師",_xlfn.XLOOKUP($N380,プルダウン用!$AW$3:$AW$7,プルダウン用!AX$3:AX$7,"",0),_xlfn.XLOOKUP($AN380,プルダウン用!$AQ$3:$AQ$12,プルダウン用!AS$3:AS$12,"",0))</f>
        <v/>
      </c>
      <c r="AP380" s="56" t="str">
        <f>IF($AN380="学内非常勤講師",_xlfn.XLOOKUP($N380,プルダウン用!$AW$3:$AW$7,プルダウン用!AY$3:AY$7,"",0),_xlfn.XLOOKUP($AN380,プルダウン用!$AQ$3:$AQ$12,プルダウン用!AT$3:AT$12,"",0))</f>
        <v/>
      </c>
      <c r="AQ380" s="56" t="str">
        <f>IF($AN380="学内非常勤講師",_xlfn.XLOOKUP($N380,プルダウン用!$AW$3:$AW$7,プルダウン用!AZ$3:AZ$7,"",0),_xlfn.XLOOKUP($AN380,プルダウン用!$AQ$3:$AQ$12,プルダウン用!AU$3:AU$12,"",0))</f>
        <v/>
      </c>
      <c r="AR380" s="79"/>
    </row>
    <row r="381" spans="2:44" ht="23.25" customHeight="1" x14ac:dyDescent="0.15">
      <c r="B381" s="54" t="str">
        <f t="shared" si="5"/>
        <v/>
      </c>
      <c r="C381" s="64"/>
      <c r="D381" s="64"/>
      <c r="E381" s="52"/>
      <c r="F381" s="52"/>
      <c r="G381" s="52"/>
      <c r="H381" s="53"/>
      <c r="I381" s="51"/>
      <c r="J381" s="7"/>
      <c r="K381" s="7"/>
      <c r="L381" s="52"/>
      <c r="M381" s="52"/>
      <c r="N381" s="49"/>
      <c r="O381" s="7"/>
      <c r="P381" s="50"/>
      <c r="Q381" s="51"/>
      <c r="R381" s="51"/>
      <c r="S381" s="48"/>
      <c r="T381" s="48"/>
      <c r="U381" s="48"/>
      <c r="V381" s="48"/>
      <c r="W381" s="48"/>
      <c r="X381" s="48"/>
      <c r="Y381" s="54" t="s">
        <v>92</v>
      </c>
      <c r="Z381" s="55" t="str">
        <f>IF(AND($M381="雇用", OR($R381="集中", $R381="期間内"),$N381&lt;&gt;"その他"),"担当開始日要追記",_xlfn.XLOOKUP($P381,プルダウン用!$S$3:$S$12,プルダウン用!T$3:T$12,"",0))</f>
        <v/>
      </c>
      <c r="AA381" s="55" t="str">
        <f>IF(AND($M381="雇用", OR($R381="集中", $R381="期間内"),$N381&lt;&gt;"その他"),"担当終了日要追記",_xlfn.XLOOKUP($P381,プルダウン用!$S$3:$S$12,プルダウン用!U$3:U$12,"",0))</f>
        <v/>
      </c>
      <c r="AB381" s="49"/>
      <c r="AC381" s="49"/>
      <c r="AD381" s="7"/>
      <c r="AE381" s="7"/>
      <c r="AF381" s="49"/>
      <c r="AG381" s="49"/>
      <c r="AH381" s="56" t="str">
        <f>_xlfn.XLOOKUP($AG381,プルダウン用!$AC$3:$AC$10,プルダウン用!AD$3:AD$10,"",0)</f>
        <v/>
      </c>
      <c r="AI381" s="56" t="str">
        <f>_xlfn.XLOOKUP($AG381,プルダウン用!$AC$3:$AC$10,プルダウン用!AE$3:AE$10,"",0)</f>
        <v/>
      </c>
      <c r="AJ381" s="57" t="str">
        <f>_xlfn.XLOOKUP($AG381,プルダウン用!$AC$3:$AC$10,プルダウン用!AF$3:AF$10,"",0)</f>
        <v/>
      </c>
      <c r="AK381" s="63"/>
      <c r="AL381" s="53"/>
      <c r="AM381" s="49"/>
      <c r="AN381" s="69" t="str">
        <f>IF($AM381="謝金経費に同じ",_xlfn.XLOOKUP(AG381,プルダウン用!$AQ$3:$AQ$12,プルダウン用!$AR$3:$AR$12,"",0),_xlfn.XLOOKUP($AM381,プルダウン用!$AH$3:$AH$5,プルダウン用!$AI$3:$AI$5,""))</f>
        <v/>
      </c>
      <c r="AO381" s="56" t="str">
        <f>IF($AN381="学内非常勤講師",_xlfn.XLOOKUP($N381,プルダウン用!$AW$3:$AW$7,プルダウン用!AX$3:AX$7,"",0),_xlfn.XLOOKUP($AN381,プルダウン用!$AQ$3:$AQ$12,プルダウン用!AS$3:AS$12,"",0))</f>
        <v/>
      </c>
      <c r="AP381" s="56" t="str">
        <f>IF($AN381="学内非常勤講師",_xlfn.XLOOKUP($N381,プルダウン用!$AW$3:$AW$7,プルダウン用!AY$3:AY$7,"",0),_xlfn.XLOOKUP($AN381,プルダウン用!$AQ$3:$AQ$12,プルダウン用!AT$3:AT$12,"",0))</f>
        <v/>
      </c>
      <c r="AQ381" s="56" t="str">
        <f>IF($AN381="学内非常勤講師",_xlfn.XLOOKUP($N381,プルダウン用!$AW$3:$AW$7,プルダウン用!AZ$3:AZ$7,"",0),_xlfn.XLOOKUP($AN381,プルダウン用!$AQ$3:$AQ$12,プルダウン用!AU$3:AU$12,"",0))</f>
        <v/>
      </c>
      <c r="AR381" s="79"/>
    </row>
    <row r="382" spans="2:44" ht="23.25" customHeight="1" x14ac:dyDescent="0.15">
      <c r="B382" s="54" t="str">
        <f t="shared" si="5"/>
        <v/>
      </c>
      <c r="C382" s="64"/>
      <c r="D382" s="64"/>
      <c r="E382" s="52"/>
      <c r="F382" s="52"/>
      <c r="G382" s="52"/>
      <c r="H382" s="53"/>
      <c r="I382" s="51"/>
      <c r="J382" s="7"/>
      <c r="K382" s="7"/>
      <c r="L382" s="52"/>
      <c r="M382" s="52"/>
      <c r="N382" s="49"/>
      <c r="O382" s="7"/>
      <c r="P382" s="50"/>
      <c r="Q382" s="51"/>
      <c r="R382" s="51"/>
      <c r="S382" s="48"/>
      <c r="T382" s="48"/>
      <c r="U382" s="48"/>
      <c r="V382" s="48"/>
      <c r="W382" s="48"/>
      <c r="X382" s="48"/>
      <c r="Y382" s="54" t="s">
        <v>92</v>
      </c>
      <c r="Z382" s="55" t="str">
        <f>IF(AND($M382="雇用", OR($R382="集中", $R382="期間内"),$N382&lt;&gt;"その他"),"担当開始日要追記",_xlfn.XLOOKUP($P382,プルダウン用!$S$3:$S$12,プルダウン用!T$3:T$12,"",0))</f>
        <v/>
      </c>
      <c r="AA382" s="55" t="str">
        <f>IF(AND($M382="雇用", OR($R382="集中", $R382="期間内"),$N382&lt;&gt;"その他"),"担当終了日要追記",_xlfn.XLOOKUP($P382,プルダウン用!$S$3:$S$12,プルダウン用!U$3:U$12,"",0))</f>
        <v/>
      </c>
      <c r="AB382" s="49"/>
      <c r="AC382" s="49"/>
      <c r="AD382" s="7"/>
      <c r="AE382" s="7"/>
      <c r="AF382" s="49"/>
      <c r="AG382" s="49"/>
      <c r="AH382" s="56" t="str">
        <f>_xlfn.XLOOKUP($AG382,プルダウン用!$AC$3:$AC$10,プルダウン用!AD$3:AD$10,"",0)</f>
        <v/>
      </c>
      <c r="AI382" s="56" t="str">
        <f>_xlfn.XLOOKUP($AG382,プルダウン用!$AC$3:$AC$10,プルダウン用!AE$3:AE$10,"",0)</f>
        <v/>
      </c>
      <c r="AJ382" s="57" t="str">
        <f>_xlfn.XLOOKUP($AG382,プルダウン用!$AC$3:$AC$10,プルダウン用!AF$3:AF$10,"",0)</f>
        <v/>
      </c>
      <c r="AK382" s="63"/>
      <c r="AL382" s="53"/>
      <c r="AM382" s="49"/>
      <c r="AN382" s="69" t="str">
        <f>IF($AM382="謝金経費に同じ",_xlfn.XLOOKUP(AG382,プルダウン用!$AQ$3:$AQ$12,プルダウン用!$AR$3:$AR$12,"",0),_xlfn.XLOOKUP($AM382,プルダウン用!$AH$3:$AH$5,プルダウン用!$AI$3:$AI$5,""))</f>
        <v/>
      </c>
      <c r="AO382" s="56" t="str">
        <f>IF($AN382="学内非常勤講師",_xlfn.XLOOKUP($N382,プルダウン用!$AW$3:$AW$7,プルダウン用!AX$3:AX$7,"",0),_xlfn.XLOOKUP($AN382,プルダウン用!$AQ$3:$AQ$12,プルダウン用!AS$3:AS$12,"",0))</f>
        <v/>
      </c>
      <c r="AP382" s="56" t="str">
        <f>IF($AN382="学内非常勤講師",_xlfn.XLOOKUP($N382,プルダウン用!$AW$3:$AW$7,プルダウン用!AY$3:AY$7,"",0),_xlfn.XLOOKUP($AN382,プルダウン用!$AQ$3:$AQ$12,プルダウン用!AT$3:AT$12,"",0))</f>
        <v/>
      </c>
      <c r="AQ382" s="56" t="str">
        <f>IF($AN382="学内非常勤講師",_xlfn.XLOOKUP($N382,プルダウン用!$AW$3:$AW$7,プルダウン用!AZ$3:AZ$7,"",0),_xlfn.XLOOKUP($AN382,プルダウン用!$AQ$3:$AQ$12,プルダウン用!AU$3:AU$12,"",0))</f>
        <v/>
      </c>
      <c r="AR382" s="79"/>
    </row>
    <row r="383" spans="2:44" ht="23.25" customHeight="1" x14ac:dyDescent="0.15">
      <c r="B383" s="54" t="str">
        <f t="shared" si="5"/>
        <v/>
      </c>
      <c r="C383" s="64"/>
      <c r="D383" s="64"/>
      <c r="E383" s="52"/>
      <c r="F383" s="52"/>
      <c r="G383" s="52"/>
      <c r="H383" s="53"/>
      <c r="I383" s="51"/>
      <c r="J383" s="7"/>
      <c r="K383" s="7"/>
      <c r="L383" s="52"/>
      <c r="M383" s="52"/>
      <c r="N383" s="49"/>
      <c r="O383" s="7"/>
      <c r="P383" s="50"/>
      <c r="Q383" s="51"/>
      <c r="R383" s="51"/>
      <c r="S383" s="48"/>
      <c r="T383" s="48"/>
      <c r="U383" s="48"/>
      <c r="V383" s="48"/>
      <c r="W383" s="48"/>
      <c r="X383" s="48"/>
      <c r="Y383" s="54" t="s">
        <v>92</v>
      </c>
      <c r="Z383" s="55" t="str">
        <f>IF(AND($M383="雇用", OR($R383="集中", $R383="期間内"),$N383&lt;&gt;"その他"),"担当開始日要追記",_xlfn.XLOOKUP($P383,プルダウン用!$S$3:$S$12,プルダウン用!T$3:T$12,"",0))</f>
        <v/>
      </c>
      <c r="AA383" s="55" t="str">
        <f>IF(AND($M383="雇用", OR($R383="集中", $R383="期間内"),$N383&lt;&gt;"その他"),"担当終了日要追記",_xlfn.XLOOKUP($P383,プルダウン用!$S$3:$S$12,プルダウン用!U$3:U$12,"",0))</f>
        <v/>
      </c>
      <c r="AB383" s="49"/>
      <c r="AC383" s="49"/>
      <c r="AD383" s="7"/>
      <c r="AE383" s="7"/>
      <c r="AF383" s="49"/>
      <c r="AG383" s="49"/>
      <c r="AH383" s="56" t="str">
        <f>_xlfn.XLOOKUP($AG383,プルダウン用!$AC$3:$AC$10,プルダウン用!AD$3:AD$10,"",0)</f>
        <v/>
      </c>
      <c r="AI383" s="56" t="str">
        <f>_xlfn.XLOOKUP($AG383,プルダウン用!$AC$3:$AC$10,プルダウン用!AE$3:AE$10,"",0)</f>
        <v/>
      </c>
      <c r="AJ383" s="57" t="str">
        <f>_xlfn.XLOOKUP($AG383,プルダウン用!$AC$3:$AC$10,プルダウン用!AF$3:AF$10,"",0)</f>
        <v/>
      </c>
      <c r="AK383" s="63"/>
      <c r="AL383" s="53"/>
      <c r="AM383" s="49"/>
      <c r="AN383" s="69" t="str">
        <f>IF($AM383="謝金経費に同じ",_xlfn.XLOOKUP(AG383,プルダウン用!$AQ$3:$AQ$12,プルダウン用!$AR$3:$AR$12,"",0),_xlfn.XLOOKUP($AM383,プルダウン用!$AH$3:$AH$5,プルダウン用!$AI$3:$AI$5,""))</f>
        <v/>
      </c>
      <c r="AO383" s="56" t="str">
        <f>IF($AN383="学内非常勤講師",_xlfn.XLOOKUP($N383,プルダウン用!$AW$3:$AW$7,プルダウン用!AX$3:AX$7,"",0),_xlfn.XLOOKUP($AN383,プルダウン用!$AQ$3:$AQ$12,プルダウン用!AS$3:AS$12,"",0))</f>
        <v/>
      </c>
      <c r="AP383" s="56" t="str">
        <f>IF($AN383="学内非常勤講師",_xlfn.XLOOKUP($N383,プルダウン用!$AW$3:$AW$7,プルダウン用!AY$3:AY$7,"",0),_xlfn.XLOOKUP($AN383,プルダウン用!$AQ$3:$AQ$12,プルダウン用!AT$3:AT$12,"",0))</f>
        <v/>
      </c>
      <c r="AQ383" s="56" t="str">
        <f>IF($AN383="学内非常勤講師",_xlfn.XLOOKUP($N383,プルダウン用!$AW$3:$AW$7,プルダウン用!AZ$3:AZ$7,"",0),_xlfn.XLOOKUP($AN383,プルダウン用!$AQ$3:$AQ$12,プルダウン用!AU$3:AU$12,"",0))</f>
        <v/>
      </c>
      <c r="AR383" s="79"/>
    </row>
    <row r="384" spans="2:44" ht="23.25" customHeight="1" x14ac:dyDescent="0.15">
      <c r="B384" s="54" t="str">
        <f t="shared" si="5"/>
        <v/>
      </c>
      <c r="C384" s="64"/>
      <c r="D384" s="64"/>
      <c r="E384" s="52"/>
      <c r="F384" s="52"/>
      <c r="G384" s="52"/>
      <c r="H384" s="53"/>
      <c r="I384" s="51"/>
      <c r="J384" s="7"/>
      <c r="K384" s="7"/>
      <c r="L384" s="52"/>
      <c r="M384" s="52"/>
      <c r="N384" s="49"/>
      <c r="O384" s="7"/>
      <c r="P384" s="50"/>
      <c r="Q384" s="51"/>
      <c r="R384" s="51"/>
      <c r="S384" s="48"/>
      <c r="T384" s="48"/>
      <c r="U384" s="48"/>
      <c r="V384" s="48"/>
      <c r="W384" s="48"/>
      <c r="X384" s="48"/>
      <c r="Y384" s="54" t="s">
        <v>92</v>
      </c>
      <c r="Z384" s="55" t="str">
        <f>IF(AND($M384="雇用", OR($R384="集中", $R384="期間内"),$N384&lt;&gt;"その他"),"担当開始日要追記",_xlfn.XLOOKUP($P384,プルダウン用!$S$3:$S$12,プルダウン用!T$3:T$12,"",0))</f>
        <v/>
      </c>
      <c r="AA384" s="55" t="str">
        <f>IF(AND($M384="雇用", OR($R384="集中", $R384="期間内"),$N384&lt;&gt;"その他"),"担当終了日要追記",_xlfn.XLOOKUP($P384,プルダウン用!$S$3:$S$12,プルダウン用!U$3:U$12,"",0))</f>
        <v/>
      </c>
      <c r="AB384" s="49"/>
      <c r="AC384" s="49"/>
      <c r="AD384" s="7"/>
      <c r="AE384" s="7"/>
      <c r="AF384" s="49"/>
      <c r="AG384" s="49"/>
      <c r="AH384" s="56" t="str">
        <f>_xlfn.XLOOKUP($AG384,プルダウン用!$AC$3:$AC$10,プルダウン用!AD$3:AD$10,"",0)</f>
        <v/>
      </c>
      <c r="AI384" s="56" t="str">
        <f>_xlfn.XLOOKUP($AG384,プルダウン用!$AC$3:$AC$10,プルダウン用!AE$3:AE$10,"",0)</f>
        <v/>
      </c>
      <c r="AJ384" s="57" t="str">
        <f>_xlfn.XLOOKUP($AG384,プルダウン用!$AC$3:$AC$10,プルダウン用!AF$3:AF$10,"",0)</f>
        <v/>
      </c>
      <c r="AK384" s="63"/>
      <c r="AL384" s="53"/>
      <c r="AM384" s="49"/>
      <c r="AN384" s="69" t="str">
        <f>IF($AM384="謝金経費に同じ",_xlfn.XLOOKUP(AG384,プルダウン用!$AQ$3:$AQ$12,プルダウン用!$AR$3:$AR$12,"",0),_xlfn.XLOOKUP($AM384,プルダウン用!$AH$3:$AH$5,プルダウン用!$AI$3:$AI$5,""))</f>
        <v/>
      </c>
      <c r="AO384" s="56" t="str">
        <f>IF($AN384="学内非常勤講師",_xlfn.XLOOKUP($N384,プルダウン用!$AW$3:$AW$7,プルダウン用!AX$3:AX$7,"",0),_xlfn.XLOOKUP($AN384,プルダウン用!$AQ$3:$AQ$12,プルダウン用!AS$3:AS$12,"",0))</f>
        <v/>
      </c>
      <c r="AP384" s="56" t="str">
        <f>IF($AN384="学内非常勤講師",_xlfn.XLOOKUP($N384,プルダウン用!$AW$3:$AW$7,プルダウン用!AY$3:AY$7,"",0),_xlfn.XLOOKUP($AN384,プルダウン用!$AQ$3:$AQ$12,プルダウン用!AT$3:AT$12,"",0))</f>
        <v/>
      </c>
      <c r="AQ384" s="56" t="str">
        <f>IF($AN384="学内非常勤講師",_xlfn.XLOOKUP($N384,プルダウン用!$AW$3:$AW$7,プルダウン用!AZ$3:AZ$7,"",0),_xlfn.XLOOKUP($AN384,プルダウン用!$AQ$3:$AQ$12,プルダウン用!AU$3:AU$12,"",0))</f>
        <v/>
      </c>
      <c r="AR384" s="79"/>
    </row>
    <row r="385" spans="2:44" ht="23.25" customHeight="1" x14ac:dyDescent="0.15">
      <c r="B385" s="54" t="str">
        <f t="shared" si="5"/>
        <v/>
      </c>
      <c r="C385" s="64"/>
      <c r="D385" s="64"/>
      <c r="E385" s="52"/>
      <c r="F385" s="52"/>
      <c r="G385" s="52"/>
      <c r="H385" s="53"/>
      <c r="I385" s="51"/>
      <c r="J385" s="7"/>
      <c r="K385" s="7"/>
      <c r="L385" s="52"/>
      <c r="M385" s="52"/>
      <c r="N385" s="49"/>
      <c r="O385" s="7"/>
      <c r="P385" s="50"/>
      <c r="Q385" s="51"/>
      <c r="R385" s="51"/>
      <c r="S385" s="48"/>
      <c r="T385" s="48"/>
      <c r="U385" s="48"/>
      <c r="V385" s="48"/>
      <c r="W385" s="48"/>
      <c r="X385" s="48"/>
      <c r="Y385" s="54" t="s">
        <v>92</v>
      </c>
      <c r="Z385" s="55" t="str">
        <f>IF(AND($M385="雇用", OR($R385="集中", $R385="期間内"),$N385&lt;&gt;"その他"),"担当開始日要追記",_xlfn.XLOOKUP($P385,プルダウン用!$S$3:$S$12,プルダウン用!T$3:T$12,"",0))</f>
        <v/>
      </c>
      <c r="AA385" s="55" t="str">
        <f>IF(AND($M385="雇用", OR($R385="集中", $R385="期間内"),$N385&lt;&gt;"その他"),"担当終了日要追記",_xlfn.XLOOKUP($P385,プルダウン用!$S$3:$S$12,プルダウン用!U$3:U$12,"",0))</f>
        <v/>
      </c>
      <c r="AB385" s="49"/>
      <c r="AC385" s="49"/>
      <c r="AD385" s="7"/>
      <c r="AE385" s="7"/>
      <c r="AF385" s="49"/>
      <c r="AG385" s="49"/>
      <c r="AH385" s="56" t="str">
        <f>_xlfn.XLOOKUP($AG385,プルダウン用!$AC$3:$AC$10,プルダウン用!AD$3:AD$10,"",0)</f>
        <v/>
      </c>
      <c r="AI385" s="56" t="str">
        <f>_xlfn.XLOOKUP($AG385,プルダウン用!$AC$3:$AC$10,プルダウン用!AE$3:AE$10,"",0)</f>
        <v/>
      </c>
      <c r="AJ385" s="57" t="str">
        <f>_xlfn.XLOOKUP($AG385,プルダウン用!$AC$3:$AC$10,プルダウン用!AF$3:AF$10,"",0)</f>
        <v/>
      </c>
      <c r="AK385" s="63"/>
      <c r="AL385" s="53"/>
      <c r="AM385" s="49"/>
      <c r="AN385" s="69" t="str">
        <f>IF($AM385="謝金経費に同じ",_xlfn.XLOOKUP(AG385,プルダウン用!$AQ$3:$AQ$12,プルダウン用!$AR$3:$AR$12,"",0),_xlfn.XLOOKUP($AM385,プルダウン用!$AH$3:$AH$5,プルダウン用!$AI$3:$AI$5,""))</f>
        <v/>
      </c>
      <c r="AO385" s="56" t="str">
        <f>IF($AN385="学内非常勤講師",_xlfn.XLOOKUP($N385,プルダウン用!$AW$3:$AW$7,プルダウン用!AX$3:AX$7,"",0),_xlfn.XLOOKUP($AN385,プルダウン用!$AQ$3:$AQ$12,プルダウン用!AS$3:AS$12,"",0))</f>
        <v/>
      </c>
      <c r="AP385" s="56" t="str">
        <f>IF($AN385="学内非常勤講師",_xlfn.XLOOKUP($N385,プルダウン用!$AW$3:$AW$7,プルダウン用!AY$3:AY$7,"",0),_xlfn.XLOOKUP($AN385,プルダウン用!$AQ$3:$AQ$12,プルダウン用!AT$3:AT$12,"",0))</f>
        <v/>
      </c>
      <c r="AQ385" s="56" t="str">
        <f>IF($AN385="学内非常勤講師",_xlfn.XLOOKUP($N385,プルダウン用!$AW$3:$AW$7,プルダウン用!AZ$3:AZ$7,"",0),_xlfn.XLOOKUP($AN385,プルダウン用!$AQ$3:$AQ$12,プルダウン用!AU$3:AU$12,"",0))</f>
        <v/>
      </c>
      <c r="AR385" s="79"/>
    </row>
    <row r="386" spans="2:44" ht="23.25" customHeight="1" x14ac:dyDescent="0.15">
      <c r="B386" s="54" t="str">
        <f t="shared" si="5"/>
        <v/>
      </c>
      <c r="C386" s="64"/>
      <c r="D386" s="64"/>
      <c r="E386" s="52"/>
      <c r="F386" s="52"/>
      <c r="G386" s="52"/>
      <c r="H386" s="53"/>
      <c r="I386" s="51"/>
      <c r="J386" s="7"/>
      <c r="K386" s="7"/>
      <c r="L386" s="52"/>
      <c r="M386" s="52"/>
      <c r="N386" s="49"/>
      <c r="O386" s="7"/>
      <c r="P386" s="50"/>
      <c r="Q386" s="51"/>
      <c r="R386" s="51"/>
      <c r="S386" s="48"/>
      <c r="T386" s="48"/>
      <c r="U386" s="48"/>
      <c r="V386" s="48"/>
      <c r="W386" s="48"/>
      <c r="X386" s="48"/>
      <c r="Y386" s="54" t="s">
        <v>92</v>
      </c>
      <c r="Z386" s="55" t="str">
        <f>IF(AND($M386="雇用", OR($R386="集中", $R386="期間内"),$N386&lt;&gt;"その他"),"担当開始日要追記",_xlfn.XLOOKUP($P386,プルダウン用!$S$3:$S$12,プルダウン用!T$3:T$12,"",0))</f>
        <v/>
      </c>
      <c r="AA386" s="55" t="str">
        <f>IF(AND($M386="雇用", OR($R386="集中", $R386="期間内"),$N386&lt;&gt;"その他"),"担当終了日要追記",_xlfn.XLOOKUP($P386,プルダウン用!$S$3:$S$12,プルダウン用!U$3:U$12,"",0))</f>
        <v/>
      </c>
      <c r="AB386" s="49"/>
      <c r="AC386" s="49"/>
      <c r="AD386" s="7"/>
      <c r="AE386" s="7"/>
      <c r="AF386" s="49"/>
      <c r="AG386" s="49"/>
      <c r="AH386" s="56" t="str">
        <f>_xlfn.XLOOKUP($AG386,プルダウン用!$AC$3:$AC$10,プルダウン用!AD$3:AD$10,"",0)</f>
        <v/>
      </c>
      <c r="AI386" s="56" t="str">
        <f>_xlfn.XLOOKUP($AG386,プルダウン用!$AC$3:$AC$10,プルダウン用!AE$3:AE$10,"",0)</f>
        <v/>
      </c>
      <c r="AJ386" s="57" t="str">
        <f>_xlfn.XLOOKUP($AG386,プルダウン用!$AC$3:$AC$10,プルダウン用!AF$3:AF$10,"",0)</f>
        <v/>
      </c>
      <c r="AK386" s="63"/>
      <c r="AL386" s="53"/>
      <c r="AM386" s="49"/>
      <c r="AN386" s="69" t="str">
        <f>IF($AM386="謝金経費に同じ",_xlfn.XLOOKUP(AG386,プルダウン用!$AQ$3:$AQ$12,プルダウン用!$AR$3:$AR$12,"",0),_xlfn.XLOOKUP($AM386,プルダウン用!$AH$3:$AH$5,プルダウン用!$AI$3:$AI$5,""))</f>
        <v/>
      </c>
      <c r="AO386" s="56" t="str">
        <f>IF($AN386="学内非常勤講師",_xlfn.XLOOKUP($N386,プルダウン用!$AW$3:$AW$7,プルダウン用!AX$3:AX$7,"",0),_xlfn.XLOOKUP($AN386,プルダウン用!$AQ$3:$AQ$12,プルダウン用!AS$3:AS$12,"",0))</f>
        <v/>
      </c>
      <c r="AP386" s="56" t="str">
        <f>IF($AN386="学内非常勤講師",_xlfn.XLOOKUP($N386,プルダウン用!$AW$3:$AW$7,プルダウン用!AY$3:AY$7,"",0),_xlfn.XLOOKUP($AN386,プルダウン用!$AQ$3:$AQ$12,プルダウン用!AT$3:AT$12,"",0))</f>
        <v/>
      </c>
      <c r="AQ386" s="56" t="str">
        <f>IF($AN386="学内非常勤講師",_xlfn.XLOOKUP($N386,プルダウン用!$AW$3:$AW$7,プルダウン用!AZ$3:AZ$7,"",0),_xlfn.XLOOKUP($AN386,プルダウン用!$AQ$3:$AQ$12,プルダウン用!AU$3:AU$12,"",0))</f>
        <v/>
      </c>
      <c r="AR386" s="79"/>
    </row>
    <row r="387" spans="2:44" ht="23.25" customHeight="1" x14ac:dyDescent="0.15">
      <c r="B387" s="54" t="str">
        <f t="shared" si="5"/>
        <v/>
      </c>
      <c r="C387" s="64"/>
      <c r="D387" s="64"/>
      <c r="E387" s="52"/>
      <c r="F387" s="52"/>
      <c r="G387" s="52"/>
      <c r="H387" s="53"/>
      <c r="I387" s="51"/>
      <c r="J387" s="7"/>
      <c r="K387" s="7"/>
      <c r="L387" s="52"/>
      <c r="M387" s="52"/>
      <c r="N387" s="49"/>
      <c r="O387" s="7"/>
      <c r="P387" s="50"/>
      <c r="Q387" s="51"/>
      <c r="R387" s="51"/>
      <c r="S387" s="48"/>
      <c r="T387" s="48"/>
      <c r="U387" s="48"/>
      <c r="V387" s="48"/>
      <c r="W387" s="48"/>
      <c r="X387" s="48"/>
      <c r="Y387" s="54" t="s">
        <v>92</v>
      </c>
      <c r="Z387" s="55" t="str">
        <f>IF(AND($M387="雇用", OR($R387="集中", $R387="期間内"),$N387&lt;&gt;"その他"),"担当開始日要追記",_xlfn.XLOOKUP($P387,プルダウン用!$S$3:$S$12,プルダウン用!T$3:T$12,"",0))</f>
        <v/>
      </c>
      <c r="AA387" s="55" t="str">
        <f>IF(AND($M387="雇用", OR($R387="集中", $R387="期間内"),$N387&lt;&gt;"その他"),"担当終了日要追記",_xlfn.XLOOKUP($P387,プルダウン用!$S$3:$S$12,プルダウン用!U$3:U$12,"",0))</f>
        <v/>
      </c>
      <c r="AB387" s="49"/>
      <c r="AC387" s="49"/>
      <c r="AD387" s="7"/>
      <c r="AE387" s="7"/>
      <c r="AF387" s="49"/>
      <c r="AG387" s="49"/>
      <c r="AH387" s="56" t="str">
        <f>_xlfn.XLOOKUP($AG387,プルダウン用!$AC$3:$AC$10,プルダウン用!AD$3:AD$10,"",0)</f>
        <v/>
      </c>
      <c r="AI387" s="56" t="str">
        <f>_xlfn.XLOOKUP($AG387,プルダウン用!$AC$3:$AC$10,プルダウン用!AE$3:AE$10,"",0)</f>
        <v/>
      </c>
      <c r="AJ387" s="57" t="str">
        <f>_xlfn.XLOOKUP($AG387,プルダウン用!$AC$3:$AC$10,プルダウン用!AF$3:AF$10,"",0)</f>
        <v/>
      </c>
      <c r="AK387" s="63"/>
      <c r="AL387" s="53"/>
      <c r="AM387" s="49"/>
      <c r="AN387" s="69" t="str">
        <f>IF($AM387="謝金経費に同じ",_xlfn.XLOOKUP(AG387,プルダウン用!$AQ$3:$AQ$12,プルダウン用!$AR$3:$AR$12,"",0),_xlfn.XLOOKUP($AM387,プルダウン用!$AH$3:$AH$5,プルダウン用!$AI$3:$AI$5,""))</f>
        <v/>
      </c>
      <c r="AO387" s="56" t="str">
        <f>IF($AN387="学内非常勤講師",_xlfn.XLOOKUP($N387,プルダウン用!$AW$3:$AW$7,プルダウン用!AX$3:AX$7,"",0),_xlfn.XLOOKUP($AN387,プルダウン用!$AQ$3:$AQ$12,プルダウン用!AS$3:AS$12,"",0))</f>
        <v/>
      </c>
      <c r="AP387" s="56" t="str">
        <f>IF($AN387="学内非常勤講師",_xlfn.XLOOKUP($N387,プルダウン用!$AW$3:$AW$7,プルダウン用!AY$3:AY$7,"",0),_xlfn.XLOOKUP($AN387,プルダウン用!$AQ$3:$AQ$12,プルダウン用!AT$3:AT$12,"",0))</f>
        <v/>
      </c>
      <c r="AQ387" s="56" t="str">
        <f>IF($AN387="学内非常勤講師",_xlfn.XLOOKUP($N387,プルダウン用!$AW$3:$AW$7,プルダウン用!AZ$3:AZ$7,"",0),_xlfn.XLOOKUP($AN387,プルダウン用!$AQ$3:$AQ$12,プルダウン用!AU$3:AU$12,"",0))</f>
        <v/>
      </c>
      <c r="AR387" s="79"/>
    </row>
    <row r="388" spans="2:44" ht="23.25" customHeight="1" x14ac:dyDescent="0.15">
      <c r="B388" s="54" t="str">
        <f t="shared" si="5"/>
        <v/>
      </c>
      <c r="C388" s="64"/>
      <c r="D388" s="64"/>
      <c r="E388" s="52"/>
      <c r="F388" s="52"/>
      <c r="G388" s="52"/>
      <c r="H388" s="53"/>
      <c r="I388" s="51"/>
      <c r="J388" s="7"/>
      <c r="K388" s="7"/>
      <c r="L388" s="52"/>
      <c r="M388" s="52"/>
      <c r="N388" s="49"/>
      <c r="O388" s="7"/>
      <c r="P388" s="50"/>
      <c r="Q388" s="51"/>
      <c r="R388" s="51"/>
      <c r="S388" s="48"/>
      <c r="T388" s="48"/>
      <c r="U388" s="48"/>
      <c r="V388" s="48"/>
      <c r="W388" s="48"/>
      <c r="X388" s="48"/>
      <c r="Y388" s="54" t="s">
        <v>92</v>
      </c>
      <c r="Z388" s="55" t="str">
        <f>IF(AND($M388="雇用", OR($R388="集中", $R388="期間内"),$N388&lt;&gt;"その他"),"担当開始日要追記",_xlfn.XLOOKUP($P388,プルダウン用!$S$3:$S$12,プルダウン用!T$3:T$12,"",0))</f>
        <v/>
      </c>
      <c r="AA388" s="55" t="str">
        <f>IF(AND($M388="雇用", OR($R388="集中", $R388="期間内"),$N388&lt;&gt;"その他"),"担当終了日要追記",_xlfn.XLOOKUP($P388,プルダウン用!$S$3:$S$12,プルダウン用!U$3:U$12,"",0))</f>
        <v/>
      </c>
      <c r="AB388" s="49"/>
      <c r="AC388" s="49"/>
      <c r="AD388" s="7"/>
      <c r="AE388" s="7"/>
      <c r="AF388" s="49"/>
      <c r="AG388" s="49"/>
      <c r="AH388" s="56" t="str">
        <f>_xlfn.XLOOKUP($AG388,プルダウン用!$AC$3:$AC$10,プルダウン用!AD$3:AD$10,"",0)</f>
        <v/>
      </c>
      <c r="AI388" s="56" t="str">
        <f>_xlfn.XLOOKUP($AG388,プルダウン用!$AC$3:$AC$10,プルダウン用!AE$3:AE$10,"",0)</f>
        <v/>
      </c>
      <c r="AJ388" s="57" t="str">
        <f>_xlfn.XLOOKUP($AG388,プルダウン用!$AC$3:$AC$10,プルダウン用!AF$3:AF$10,"",0)</f>
        <v/>
      </c>
      <c r="AK388" s="63"/>
      <c r="AL388" s="53"/>
      <c r="AM388" s="49"/>
      <c r="AN388" s="69" t="str">
        <f>IF($AM388="謝金経費に同じ",_xlfn.XLOOKUP(AG388,プルダウン用!$AQ$3:$AQ$12,プルダウン用!$AR$3:$AR$12,"",0),_xlfn.XLOOKUP($AM388,プルダウン用!$AH$3:$AH$5,プルダウン用!$AI$3:$AI$5,""))</f>
        <v/>
      </c>
      <c r="AO388" s="56" t="str">
        <f>IF($AN388="学内非常勤講師",_xlfn.XLOOKUP($N388,プルダウン用!$AW$3:$AW$7,プルダウン用!AX$3:AX$7,"",0),_xlfn.XLOOKUP($AN388,プルダウン用!$AQ$3:$AQ$12,プルダウン用!AS$3:AS$12,"",0))</f>
        <v/>
      </c>
      <c r="AP388" s="56" t="str">
        <f>IF($AN388="学内非常勤講師",_xlfn.XLOOKUP($N388,プルダウン用!$AW$3:$AW$7,プルダウン用!AY$3:AY$7,"",0),_xlfn.XLOOKUP($AN388,プルダウン用!$AQ$3:$AQ$12,プルダウン用!AT$3:AT$12,"",0))</f>
        <v/>
      </c>
      <c r="AQ388" s="56" t="str">
        <f>IF($AN388="学内非常勤講師",_xlfn.XLOOKUP($N388,プルダウン用!$AW$3:$AW$7,プルダウン用!AZ$3:AZ$7,"",0),_xlfn.XLOOKUP($AN388,プルダウン用!$AQ$3:$AQ$12,プルダウン用!AU$3:AU$12,"",0))</f>
        <v/>
      </c>
      <c r="AR388" s="79"/>
    </row>
    <row r="389" spans="2:44" ht="23.25" customHeight="1" x14ac:dyDescent="0.15">
      <c r="B389" s="54" t="str">
        <f t="shared" si="5"/>
        <v/>
      </c>
      <c r="C389" s="64"/>
      <c r="D389" s="64"/>
      <c r="E389" s="52"/>
      <c r="F389" s="52"/>
      <c r="G389" s="52"/>
      <c r="H389" s="53"/>
      <c r="I389" s="51"/>
      <c r="J389" s="7"/>
      <c r="K389" s="7"/>
      <c r="L389" s="52"/>
      <c r="M389" s="52"/>
      <c r="N389" s="49"/>
      <c r="O389" s="7"/>
      <c r="P389" s="50"/>
      <c r="Q389" s="51"/>
      <c r="R389" s="51"/>
      <c r="S389" s="48"/>
      <c r="T389" s="48"/>
      <c r="U389" s="48"/>
      <c r="V389" s="48"/>
      <c r="W389" s="48"/>
      <c r="X389" s="48"/>
      <c r="Y389" s="54" t="s">
        <v>92</v>
      </c>
      <c r="Z389" s="55" t="str">
        <f>IF(AND($M389="雇用", OR($R389="集中", $R389="期間内"),$N389&lt;&gt;"その他"),"担当開始日要追記",_xlfn.XLOOKUP($P389,プルダウン用!$S$3:$S$12,プルダウン用!T$3:T$12,"",0))</f>
        <v/>
      </c>
      <c r="AA389" s="55" t="str">
        <f>IF(AND($M389="雇用", OR($R389="集中", $R389="期間内"),$N389&lt;&gt;"その他"),"担当終了日要追記",_xlfn.XLOOKUP($P389,プルダウン用!$S$3:$S$12,プルダウン用!U$3:U$12,"",0))</f>
        <v/>
      </c>
      <c r="AB389" s="49"/>
      <c r="AC389" s="49"/>
      <c r="AD389" s="7"/>
      <c r="AE389" s="7"/>
      <c r="AF389" s="49"/>
      <c r="AG389" s="49"/>
      <c r="AH389" s="56" t="str">
        <f>_xlfn.XLOOKUP($AG389,プルダウン用!$AC$3:$AC$10,プルダウン用!AD$3:AD$10,"",0)</f>
        <v/>
      </c>
      <c r="AI389" s="56" t="str">
        <f>_xlfn.XLOOKUP($AG389,プルダウン用!$AC$3:$AC$10,プルダウン用!AE$3:AE$10,"",0)</f>
        <v/>
      </c>
      <c r="AJ389" s="57" t="str">
        <f>_xlfn.XLOOKUP($AG389,プルダウン用!$AC$3:$AC$10,プルダウン用!AF$3:AF$10,"",0)</f>
        <v/>
      </c>
      <c r="AK389" s="63"/>
      <c r="AL389" s="53"/>
      <c r="AM389" s="49"/>
      <c r="AN389" s="69" t="str">
        <f>IF($AM389="謝金経費に同じ",_xlfn.XLOOKUP(AG389,プルダウン用!$AQ$3:$AQ$12,プルダウン用!$AR$3:$AR$12,"",0),_xlfn.XLOOKUP($AM389,プルダウン用!$AH$3:$AH$5,プルダウン用!$AI$3:$AI$5,""))</f>
        <v/>
      </c>
      <c r="AO389" s="56" t="str">
        <f>IF($AN389="学内非常勤講師",_xlfn.XLOOKUP($N389,プルダウン用!$AW$3:$AW$7,プルダウン用!AX$3:AX$7,"",0),_xlfn.XLOOKUP($AN389,プルダウン用!$AQ$3:$AQ$12,プルダウン用!AS$3:AS$12,"",0))</f>
        <v/>
      </c>
      <c r="AP389" s="56" t="str">
        <f>IF($AN389="学内非常勤講師",_xlfn.XLOOKUP($N389,プルダウン用!$AW$3:$AW$7,プルダウン用!AY$3:AY$7,"",0),_xlfn.XLOOKUP($AN389,プルダウン用!$AQ$3:$AQ$12,プルダウン用!AT$3:AT$12,"",0))</f>
        <v/>
      </c>
      <c r="AQ389" s="56" t="str">
        <f>IF($AN389="学内非常勤講師",_xlfn.XLOOKUP($N389,プルダウン用!$AW$3:$AW$7,プルダウン用!AZ$3:AZ$7,"",0),_xlfn.XLOOKUP($AN389,プルダウン用!$AQ$3:$AQ$12,プルダウン用!AU$3:AU$12,"",0))</f>
        <v/>
      </c>
      <c r="AR389" s="79"/>
    </row>
    <row r="390" spans="2:44" ht="23.25" customHeight="1" x14ac:dyDescent="0.15">
      <c r="B390" s="54" t="str">
        <f t="shared" si="5"/>
        <v/>
      </c>
      <c r="C390" s="64"/>
      <c r="D390" s="64"/>
      <c r="E390" s="52"/>
      <c r="F390" s="52"/>
      <c r="G390" s="52"/>
      <c r="H390" s="53"/>
      <c r="I390" s="51"/>
      <c r="J390" s="7"/>
      <c r="K390" s="7"/>
      <c r="L390" s="52"/>
      <c r="M390" s="52"/>
      <c r="N390" s="49"/>
      <c r="O390" s="7"/>
      <c r="P390" s="50"/>
      <c r="Q390" s="51"/>
      <c r="R390" s="51"/>
      <c r="S390" s="48"/>
      <c r="T390" s="48"/>
      <c r="U390" s="48"/>
      <c r="V390" s="48"/>
      <c r="W390" s="48"/>
      <c r="X390" s="48"/>
      <c r="Y390" s="54" t="s">
        <v>92</v>
      </c>
      <c r="Z390" s="55" t="str">
        <f>IF(AND($M390="雇用", OR($R390="集中", $R390="期間内"),$N390&lt;&gt;"その他"),"担当開始日要追記",_xlfn.XLOOKUP($P390,プルダウン用!$S$3:$S$12,プルダウン用!T$3:T$12,"",0))</f>
        <v/>
      </c>
      <c r="AA390" s="55" t="str">
        <f>IF(AND($M390="雇用", OR($R390="集中", $R390="期間内"),$N390&lt;&gt;"その他"),"担当終了日要追記",_xlfn.XLOOKUP($P390,プルダウン用!$S$3:$S$12,プルダウン用!U$3:U$12,"",0))</f>
        <v/>
      </c>
      <c r="AB390" s="49"/>
      <c r="AC390" s="49"/>
      <c r="AD390" s="7"/>
      <c r="AE390" s="7"/>
      <c r="AF390" s="49"/>
      <c r="AG390" s="49"/>
      <c r="AH390" s="56" t="str">
        <f>_xlfn.XLOOKUP($AG390,プルダウン用!$AC$3:$AC$10,プルダウン用!AD$3:AD$10,"",0)</f>
        <v/>
      </c>
      <c r="AI390" s="56" t="str">
        <f>_xlfn.XLOOKUP($AG390,プルダウン用!$AC$3:$AC$10,プルダウン用!AE$3:AE$10,"",0)</f>
        <v/>
      </c>
      <c r="AJ390" s="57" t="str">
        <f>_xlfn.XLOOKUP($AG390,プルダウン用!$AC$3:$AC$10,プルダウン用!AF$3:AF$10,"",0)</f>
        <v/>
      </c>
      <c r="AK390" s="63"/>
      <c r="AL390" s="53"/>
      <c r="AM390" s="49"/>
      <c r="AN390" s="69" t="str">
        <f>IF($AM390="謝金経費に同じ",_xlfn.XLOOKUP(AG390,プルダウン用!$AQ$3:$AQ$12,プルダウン用!$AR$3:$AR$12,"",0),_xlfn.XLOOKUP($AM390,プルダウン用!$AH$3:$AH$5,プルダウン用!$AI$3:$AI$5,""))</f>
        <v/>
      </c>
      <c r="AO390" s="56" t="str">
        <f>IF($AN390="学内非常勤講師",_xlfn.XLOOKUP($N390,プルダウン用!$AW$3:$AW$7,プルダウン用!AX$3:AX$7,"",0),_xlfn.XLOOKUP($AN390,プルダウン用!$AQ$3:$AQ$12,プルダウン用!AS$3:AS$12,"",0))</f>
        <v/>
      </c>
      <c r="AP390" s="56" t="str">
        <f>IF($AN390="学内非常勤講師",_xlfn.XLOOKUP($N390,プルダウン用!$AW$3:$AW$7,プルダウン用!AY$3:AY$7,"",0),_xlfn.XLOOKUP($AN390,プルダウン用!$AQ$3:$AQ$12,プルダウン用!AT$3:AT$12,"",0))</f>
        <v/>
      </c>
      <c r="AQ390" s="56" t="str">
        <f>IF($AN390="学内非常勤講師",_xlfn.XLOOKUP($N390,プルダウン用!$AW$3:$AW$7,プルダウン用!AZ$3:AZ$7,"",0),_xlfn.XLOOKUP($AN390,プルダウン用!$AQ$3:$AQ$12,プルダウン用!AU$3:AU$12,"",0))</f>
        <v/>
      </c>
      <c r="AR390" s="79"/>
    </row>
    <row r="391" spans="2:44" ht="23.25" customHeight="1" x14ac:dyDescent="0.15">
      <c r="B391" s="54" t="str">
        <f t="shared" si="5"/>
        <v/>
      </c>
      <c r="C391" s="64"/>
      <c r="D391" s="64"/>
      <c r="E391" s="52"/>
      <c r="F391" s="52"/>
      <c r="G391" s="52"/>
      <c r="H391" s="53"/>
      <c r="I391" s="51"/>
      <c r="J391" s="7"/>
      <c r="K391" s="7"/>
      <c r="L391" s="52"/>
      <c r="M391" s="52"/>
      <c r="N391" s="49"/>
      <c r="O391" s="7"/>
      <c r="P391" s="50"/>
      <c r="Q391" s="51"/>
      <c r="R391" s="51"/>
      <c r="S391" s="48"/>
      <c r="T391" s="48"/>
      <c r="U391" s="48"/>
      <c r="V391" s="48"/>
      <c r="W391" s="48"/>
      <c r="X391" s="48"/>
      <c r="Y391" s="54" t="s">
        <v>92</v>
      </c>
      <c r="Z391" s="55" t="str">
        <f>IF(AND($M391="雇用", OR($R391="集中", $R391="期間内"),$N391&lt;&gt;"その他"),"担当開始日要追記",_xlfn.XLOOKUP($P391,プルダウン用!$S$3:$S$12,プルダウン用!T$3:T$12,"",0))</f>
        <v/>
      </c>
      <c r="AA391" s="55" t="str">
        <f>IF(AND($M391="雇用", OR($R391="集中", $R391="期間内"),$N391&lt;&gt;"その他"),"担当終了日要追記",_xlfn.XLOOKUP($P391,プルダウン用!$S$3:$S$12,プルダウン用!U$3:U$12,"",0))</f>
        <v/>
      </c>
      <c r="AB391" s="49"/>
      <c r="AC391" s="49"/>
      <c r="AD391" s="7"/>
      <c r="AE391" s="7"/>
      <c r="AF391" s="49"/>
      <c r="AG391" s="49"/>
      <c r="AH391" s="56" t="str">
        <f>_xlfn.XLOOKUP($AG391,プルダウン用!$AC$3:$AC$10,プルダウン用!AD$3:AD$10,"",0)</f>
        <v/>
      </c>
      <c r="AI391" s="56" t="str">
        <f>_xlfn.XLOOKUP($AG391,プルダウン用!$AC$3:$AC$10,プルダウン用!AE$3:AE$10,"",0)</f>
        <v/>
      </c>
      <c r="AJ391" s="57" t="str">
        <f>_xlfn.XLOOKUP($AG391,プルダウン用!$AC$3:$AC$10,プルダウン用!AF$3:AF$10,"",0)</f>
        <v/>
      </c>
      <c r="AK391" s="63"/>
      <c r="AL391" s="53"/>
      <c r="AM391" s="49"/>
      <c r="AN391" s="69" t="str">
        <f>IF($AM391="謝金経費に同じ",_xlfn.XLOOKUP(AG391,プルダウン用!$AQ$3:$AQ$12,プルダウン用!$AR$3:$AR$12,"",0),_xlfn.XLOOKUP($AM391,プルダウン用!$AH$3:$AH$5,プルダウン用!$AI$3:$AI$5,""))</f>
        <v/>
      </c>
      <c r="AO391" s="56" t="str">
        <f>IF($AN391="学内非常勤講師",_xlfn.XLOOKUP($N391,プルダウン用!$AW$3:$AW$7,プルダウン用!AX$3:AX$7,"",0),_xlfn.XLOOKUP($AN391,プルダウン用!$AQ$3:$AQ$12,プルダウン用!AS$3:AS$12,"",0))</f>
        <v/>
      </c>
      <c r="AP391" s="56" t="str">
        <f>IF($AN391="学内非常勤講師",_xlfn.XLOOKUP($N391,プルダウン用!$AW$3:$AW$7,プルダウン用!AY$3:AY$7,"",0),_xlfn.XLOOKUP($AN391,プルダウン用!$AQ$3:$AQ$12,プルダウン用!AT$3:AT$12,"",0))</f>
        <v/>
      </c>
      <c r="AQ391" s="56" t="str">
        <f>IF($AN391="学内非常勤講師",_xlfn.XLOOKUP($N391,プルダウン用!$AW$3:$AW$7,プルダウン用!AZ$3:AZ$7,"",0),_xlfn.XLOOKUP($AN391,プルダウン用!$AQ$3:$AQ$12,プルダウン用!AU$3:AU$12,"",0))</f>
        <v/>
      </c>
      <c r="AR391" s="79"/>
    </row>
    <row r="392" spans="2:44" ht="23.25" customHeight="1" x14ac:dyDescent="0.15">
      <c r="B392" s="54" t="str">
        <f t="shared" si="5"/>
        <v/>
      </c>
      <c r="C392" s="64"/>
      <c r="D392" s="64"/>
      <c r="E392" s="52"/>
      <c r="F392" s="52"/>
      <c r="G392" s="52"/>
      <c r="H392" s="53"/>
      <c r="I392" s="51"/>
      <c r="J392" s="7"/>
      <c r="K392" s="7"/>
      <c r="L392" s="52"/>
      <c r="M392" s="52"/>
      <c r="N392" s="49"/>
      <c r="O392" s="7"/>
      <c r="P392" s="50"/>
      <c r="Q392" s="51"/>
      <c r="R392" s="51"/>
      <c r="S392" s="48"/>
      <c r="T392" s="48"/>
      <c r="U392" s="48"/>
      <c r="V392" s="48"/>
      <c r="W392" s="48"/>
      <c r="X392" s="48"/>
      <c r="Y392" s="54" t="s">
        <v>92</v>
      </c>
      <c r="Z392" s="55" t="str">
        <f>IF(AND($M392="雇用", OR($R392="集中", $R392="期間内"),$N392&lt;&gt;"その他"),"担当開始日要追記",_xlfn.XLOOKUP($P392,プルダウン用!$S$3:$S$12,プルダウン用!T$3:T$12,"",0))</f>
        <v/>
      </c>
      <c r="AA392" s="55" t="str">
        <f>IF(AND($M392="雇用", OR($R392="集中", $R392="期間内"),$N392&lt;&gt;"その他"),"担当終了日要追記",_xlfn.XLOOKUP($P392,プルダウン用!$S$3:$S$12,プルダウン用!U$3:U$12,"",0))</f>
        <v/>
      </c>
      <c r="AB392" s="49"/>
      <c r="AC392" s="49"/>
      <c r="AD392" s="7"/>
      <c r="AE392" s="7"/>
      <c r="AF392" s="49"/>
      <c r="AG392" s="49"/>
      <c r="AH392" s="56" t="str">
        <f>_xlfn.XLOOKUP($AG392,プルダウン用!$AC$3:$AC$10,プルダウン用!AD$3:AD$10,"",0)</f>
        <v/>
      </c>
      <c r="AI392" s="56" t="str">
        <f>_xlfn.XLOOKUP($AG392,プルダウン用!$AC$3:$AC$10,プルダウン用!AE$3:AE$10,"",0)</f>
        <v/>
      </c>
      <c r="AJ392" s="57" t="str">
        <f>_xlfn.XLOOKUP($AG392,プルダウン用!$AC$3:$AC$10,プルダウン用!AF$3:AF$10,"",0)</f>
        <v/>
      </c>
      <c r="AK392" s="63"/>
      <c r="AL392" s="53"/>
      <c r="AM392" s="49"/>
      <c r="AN392" s="69" t="str">
        <f>IF($AM392="謝金経費に同じ",_xlfn.XLOOKUP(AG392,プルダウン用!$AQ$3:$AQ$12,プルダウン用!$AR$3:$AR$12,"",0),_xlfn.XLOOKUP($AM392,プルダウン用!$AH$3:$AH$5,プルダウン用!$AI$3:$AI$5,""))</f>
        <v/>
      </c>
      <c r="AO392" s="56" t="str">
        <f>IF($AN392="学内非常勤講師",_xlfn.XLOOKUP($N392,プルダウン用!$AW$3:$AW$7,プルダウン用!AX$3:AX$7,"",0),_xlfn.XLOOKUP($AN392,プルダウン用!$AQ$3:$AQ$12,プルダウン用!AS$3:AS$12,"",0))</f>
        <v/>
      </c>
      <c r="AP392" s="56" t="str">
        <f>IF($AN392="学内非常勤講師",_xlfn.XLOOKUP($N392,プルダウン用!$AW$3:$AW$7,プルダウン用!AY$3:AY$7,"",0),_xlfn.XLOOKUP($AN392,プルダウン用!$AQ$3:$AQ$12,プルダウン用!AT$3:AT$12,"",0))</f>
        <v/>
      </c>
      <c r="AQ392" s="56" t="str">
        <f>IF($AN392="学内非常勤講師",_xlfn.XLOOKUP($N392,プルダウン用!$AW$3:$AW$7,プルダウン用!AZ$3:AZ$7,"",0),_xlfn.XLOOKUP($AN392,プルダウン用!$AQ$3:$AQ$12,プルダウン用!AU$3:AU$12,"",0))</f>
        <v/>
      </c>
      <c r="AR392" s="79"/>
    </row>
    <row r="393" spans="2:44" ht="23.25" customHeight="1" x14ac:dyDescent="0.15">
      <c r="B393" s="54" t="str">
        <f t="shared" si="5"/>
        <v/>
      </c>
      <c r="C393" s="64"/>
      <c r="D393" s="64"/>
      <c r="E393" s="52"/>
      <c r="F393" s="52"/>
      <c r="G393" s="52"/>
      <c r="H393" s="53"/>
      <c r="I393" s="51"/>
      <c r="J393" s="7"/>
      <c r="K393" s="7"/>
      <c r="L393" s="52"/>
      <c r="M393" s="52"/>
      <c r="N393" s="49"/>
      <c r="O393" s="7"/>
      <c r="P393" s="50"/>
      <c r="Q393" s="51"/>
      <c r="R393" s="51"/>
      <c r="S393" s="48"/>
      <c r="T393" s="48"/>
      <c r="U393" s="48"/>
      <c r="V393" s="48"/>
      <c r="W393" s="48"/>
      <c r="X393" s="48"/>
      <c r="Y393" s="54" t="s">
        <v>92</v>
      </c>
      <c r="Z393" s="55" t="str">
        <f>IF(AND($M393="雇用", OR($R393="集中", $R393="期間内"),$N393&lt;&gt;"その他"),"担当開始日要追記",_xlfn.XLOOKUP($P393,プルダウン用!$S$3:$S$12,プルダウン用!T$3:T$12,"",0))</f>
        <v/>
      </c>
      <c r="AA393" s="55" t="str">
        <f>IF(AND($M393="雇用", OR($R393="集中", $R393="期間内"),$N393&lt;&gt;"その他"),"担当終了日要追記",_xlfn.XLOOKUP($P393,プルダウン用!$S$3:$S$12,プルダウン用!U$3:U$12,"",0))</f>
        <v/>
      </c>
      <c r="AB393" s="49"/>
      <c r="AC393" s="49"/>
      <c r="AD393" s="7"/>
      <c r="AE393" s="7"/>
      <c r="AF393" s="49"/>
      <c r="AG393" s="49"/>
      <c r="AH393" s="56" t="str">
        <f>_xlfn.XLOOKUP($AG393,プルダウン用!$AC$3:$AC$10,プルダウン用!AD$3:AD$10,"",0)</f>
        <v/>
      </c>
      <c r="AI393" s="56" t="str">
        <f>_xlfn.XLOOKUP($AG393,プルダウン用!$AC$3:$AC$10,プルダウン用!AE$3:AE$10,"",0)</f>
        <v/>
      </c>
      <c r="AJ393" s="57" t="str">
        <f>_xlfn.XLOOKUP($AG393,プルダウン用!$AC$3:$AC$10,プルダウン用!AF$3:AF$10,"",0)</f>
        <v/>
      </c>
      <c r="AK393" s="63"/>
      <c r="AL393" s="53"/>
      <c r="AM393" s="49"/>
      <c r="AN393" s="69" t="str">
        <f>IF($AM393="謝金経費に同じ",_xlfn.XLOOKUP(AG393,プルダウン用!$AQ$3:$AQ$12,プルダウン用!$AR$3:$AR$12,"",0),_xlfn.XLOOKUP($AM393,プルダウン用!$AH$3:$AH$5,プルダウン用!$AI$3:$AI$5,""))</f>
        <v/>
      </c>
      <c r="AO393" s="56" t="str">
        <f>IF($AN393="学内非常勤講師",_xlfn.XLOOKUP($N393,プルダウン用!$AW$3:$AW$7,プルダウン用!AX$3:AX$7,"",0),_xlfn.XLOOKUP($AN393,プルダウン用!$AQ$3:$AQ$12,プルダウン用!AS$3:AS$12,"",0))</f>
        <v/>
      </c>
      <c r="AP393" s="56" t="str">
        <f>IF($AN393="学内非常勤講師",_xlfn.XLOOKUP($N393,プルダウン用!$AW$3:$AW$7,プルダウン用!AY$3:AY$7,"",0),_xlfn.XLOOKUP($AN393,プルダウン用!$AQ$3:$AQ$12,プルダウン用!AT$3:AT$12,"",0))</f>
        <v/>
      </c>
      <c r="AQ393" s="56" t="str">
        <f>IF($AN393="学内非常勤講師",_xlfn.XLOOKUP($N393,プルダウン用!$AW$3:$AW$7,プルダウン用!AZ$3:AZ$7,"",0),_xlfn.XLOOKUP($AN393,プルダウン用!$AQ$3:$AQ$12,プルダウン用!AU$3:AU$12,"",0))</f>
        <v/>
      </c>
      <c r="AR393" s="79"/>
    </row>
    <row r="394" spans="2:44" ht="23.25" customHeight="1" x14ac:dyDescent="0.15">
      <c r="B394" s="54" t="str">
        <f t="shared" si="5"/>
        <v/>
      </c>
      <c r="C394" s="64"/>
      <c r="D394" s="64"/>
      <c r="E394" s="52"/>
      <c r="F394" s="52"/>
      <c r="G394" s="52"/>
      <c r="H394" s="53"/>
      <c r="I394" s="51"/>
      <c r="J394" s="7"/>
      <c r="K394" s="7"/>
      <c r="L394" s="52"/>
      <c r="M394" s="52"/>
      <c r="N394" s="49"/>
      <c r="O394" s="7"/>
      <c r="P394" s="50"/>
      <c r="Q394" s="51"/>
      <c r="R394" s="51"/>
      <c r="S394" s="48"/>
      <c r="T394" s="48"/>
      <c r="U394" s="48"/>
      <c r="V394" s="48"/>
      <c r="W394" s="48"/>
      <c r="X394" s="48"/>
      <c r="Y394" s="54" t="s">
        <v>92</v>
      </c>
      <c r="Z394" s="55" t="str">
        <f>IF(AND($M394="雇用", OR($R394="集中", $R394="期間内"),$N394&lt;&gt;"その他"),"担当開始日要追記",_xlfn.XLOOKUP($P394,プルダウン用!$S$3:$S$12,プルダウン用!T$3:T$12,"",0))</f>
        <v/>
      </c>
      <c r="AA394" s="55" t="str">
        <f>IF(AND($M394="雇用", OR($R394="集中", $R394="期間内"),$N394&lt;&gt;"その他"),"担当終了日要追記",_xlfn.XLOOKUP($P394,プルダウン用!$S$3:$S$12,プルダウン用!U$3:U$12,"",0))</f>
        <v/>
      </c>
      <c r="AB394" s="49"/>
      <c r="AC394" s="49"/>
      <c r="AD394" s="7"/>
      <c r="AE394" s="7"/>
      <c r="AF394" s="49"/>
      <c r="AG394" s="49"/>
      <c r="AH394" s="56" t="str">
        <f>_xlfn.XLOOKUP($AG394,プルダウン用!$AC$3:$AC$10,プルダウン用!AD$3:AD$10,"",0)</f>
        <v/>
      </c>
      <c r="AI394" s="56" t="str">
        <f>_xlfn.XLOOKUP($AG394,プルダウン用!$AC$3:$AC$10,プルダウン用!AE$3:AE$10,"",0)</f>
        <v/>
      </c>
      <c r="AJ394" s="57" t="str">
        <f>_xlfn.XLOOKUP($AG394,プルダウン用!$AC$3:$AC$10,プルダウン用!AF$3:AF$10,"",0)</f>
        <v/>
      </c>
      <c r="AK394" s="63"/>
      <c r="AL394" s="53"/>
      <c r="AM394" s="49"/>
      <c r="AN394" s="69" t="str">
        <f>IF($AM394="謝金経費に同じ",_xlfn.XLOOKUP(AG394,プルダウン用!$AQ$3:$AQ$12,プルダウン用!$AR$3:$AR$12,"",0),_xlfn.XLOOKUP($AM394,プルダウン用!$AH$3:$AH$5,プルダウン用!$AI$3:$AI$5,""))</f>
        <v/>
      </c>
      <c r="AO394" s="56" t="str">
        <f>IF($AN394="学内非常勤講師",_xlfn.XLOOKUP($N394,プルダウン用!$AW$3:$AW$7,プルダウン用!AX$3:AX$7,"",0),_xlfn.XLOOKUP($AN394,プルダウン用!$AQ$3:$AQ$12,プルダウン用!AS$3:AS$12,"",0))</f>
        <v/>
      </c>
      <c r="AP394" s="56" t="str">
        <f>IF($AN394="学内非常勤講師",_xlfn.XLOOKUP($N394,プルダウン用!$AW$3:$AW$7,プルダウン用!AY$3:AY$7,"",0),_xlfn.XLOOKUP($AN394,プルダウン用!$AQ$3:$AQ$12,プルダウン用!AT$3:AT$12,"",0))</f>
        <v/>
      </c>
      <c r="AQ394" s="56" t="str">
        <f>IF($AN394="学内非常勤講師",_xlfn.XLOOKUP($N394,プルダウン用!$AW$3:$AW$7,プルダウン用!AZ$3:AZ$7,"",0),_xlfn.XLOOKUP($AN394,プルダウン用!$AQ$3:$AQ$12,プルダウン用!AU$3:AU$12,"",0))</f>
        <v/>
      </c>
      <c r="AR394" s="79"/>
    </row>
    <row r="395" spans="2:44" ht="23.25" customHeight="1" x14ac:dyDescent="0.15">
      <c r="B395" s="54" t="str">
        <f t="shared" si="5"/>
        <v/>
      </c>
      <c r="C395" s="64"/>
      <c r="D395" s="64"/>
      <c r="E395" s="52"/>
      <c r="F395" s="52"/>
      <c r="G395" s="52"/>
      <c r="H395" s="53"/>
      <c r="I395" s="51"/>
      <c r="J395" s="7"/>
      <c r="K395" s="7"/>
      <c r="L395" s="52"/>
      <c r="M395" s="52"/>
      <c r="N395" s="49"/>
      <c r="O395" s="7"/>
      <c r="P395" s="50"/>
      <c r="Q395" s="51"/>
      <c r="R395" s="51"/>
      <c r="S395" s="48"/>
      <c r="T395" s="48"/>
      <c r="U395" s="48"/>
      <c r="V395" s="48"/>
      <c r="W395" s="48"/>
      <c r="X395" s="48"/>
      <c r="Y395" s="54" t="s">
        <v>92</v>
      </c>
      <c r="Z395" s="55" t="str">
        <f>IF(AND($M395="雇用", OR($R395="集中", $R395="期間内"),$N395&lt;&gt;"その他"),"担当開始日要追記",_xlfn.XLOOKUP($P395,プルダウン用!$S$3:$S$12,プルダウン用!T$3:T$12,"",0))</f>
        <v/>
      </c>
      <c r="AA395" s="55" t="str">
        <f>IF(AND($M395="雇用", OR($R395="集中", $R395="期間内"),$N395&lt;&gt;"その他"),"担当終了日要追記",_xlfn.XLOOKUP($P395,プルダウン用!$S$3:$S$12,プルダウン用!U$3:U$12,"",0))</f>
        <v/>
      </c>
      <c r="AB395" s="49"/>
      <c r="AC395" s="49"/>
      <c r="AD395" s="7"/>
      <c r="AE395" s="7"/>
      <c r="AF395" s="49"/>
      <c r="AG395" s="49"/>
      <c r="AH395" s="56" t="str">
        <f>_xlfn.XLOOKUP($AG395,プルダウン用!$AC$3:$AC$10,プルダウン用!AD$3:AD$10,"",0)</f>
        <v/>
      </c>
      <c r="AI395" s="56" t="str">
        <f>_xlfn.XLOOKUP($AG395,プルダウン用!$AC$3:$AC$10,プルダウン用!AE$3:AE$10,"",0)</f>
        <v/>
      </c>
      <c r="AJ395" s="57" t="str">
        <f>_xlfn.XLOOKUP($AG395,プルダウン用!$AC$3:$AC$10,プルダウン用!AF$3:AF$10,"",0)</f>
        <v/>
      </c>
      <c r="AK395" s="63"/>
      <c r="AL395" s="53"/>
      <c r="AM395" s="49"/>
      <c r="AN395" s="69" t="str">
        <f>IF($AM395="謝金経費に同じ",_xlfn.XLOOKUP(AG395,プルダウン用!$AQ$3:$AQ$12,プルダウン用!$AR$3:$AR$12,"",0),_xlfn.XLOOKUP($AM395,プルダウン用!$AH$3:$AH$5,プルダウン用!$AI$3:$AI$5,""))</f>
        <v/>
      </c>
      <c r="AO395" s="56" t="str">
        <f>IF($AN395="学内非常勤講師",_xlfn.XLOOKUP($N395,プルダウン用!$AW$3:$AW$7,プルダウン用!AX$3:AX$7,"",0),_xlfn.XLOOKUP($AN395,プルダウン用!$AQ$3:$AQ$12,プルダウン用!AS$3:AS$12,"",0))</f>
        <v/>
      </c>
      <c r="AP395" s="56" t="str">
        <f>IF($AN395="学内非常勤講師",_xlfn.XLOOKUP($N395,プルダウン用!$AW$3:$AW$7,プルダウン用!AY$3:AY$7,"",0),_xlfn.XLOOKUP($AN395,プルダウン用!$AQ$3:$AQ$12,プルダウン用!AT$3:AT$12,"",0))</f>
        <v/>
      </c>
      <c r="AQ395" s="56" t="str">
        <f>IF($AN395="学内非常勤講師",_xlfn.XLOOKUP($N395,プルダウン用!$AW$3:$AW$7,プルダウン用!AZ$3:AZ$7,"",0),_xlfn.XLOOKUP($AN395,プルダウン用!$AQ$3:$AQ$12,プルダウン用!AU$3:AU$12,"",0))</f>
        <v/>
      </c>
      <c r="AR395" s="79"/>
    </row>
    <row r="396" spans="2:44" ht="23.25" customHeight="1" x14ac:dyDescent="0.15">
      <c r="B396" s="54" t="str">
        <f t="shared" si="5"/>
        <v/>
      </c>
      <c r="C396" s="64"/>
      <c r="D396" s="64"/>
      <c r="E396" s="52"/>
      <c r="F396" s="52"/>
      <c r="G396" s="52"/>
      <c r="H396" s="53"/>
      <c r="I396" s="51"/>
      <c r="J396" s="7"/>
      <c r="K396" s="7"/>
      <c r="L396" s="52"/>
      <c r="M396" s="52"/>
      <c r="N396" s="49"/>
      <c r="O396" s="7"/>
      <c r="P396" s="50"/>
      <c r="Q396" s="51"/>
      <c r="R396" s="51"/>
      <c r="S396" s="48"/>
      <c r="T396" s="48"/>
      <c r="U396" s="48"/>
      <c r="V396" s="48"/>
      <c r="W396" s="48"/>
      <c r="X396" s="48"/>
      <c r="Y396" s="54" t="s">
        <v>92</v>
      </c>
      <c r="Z396" s="55" t="str">
        <f>IF(AND($M396="雇用", OR($R396="集中", $R396="期間内"),$N396&lt;&gt;"その他"),"担当開始日要追記",_xlfn.XLOOKUP($P396,プルダウン用!$S$3:$S$12,プルダウン用!T$3:T$12,"",0))</f>
        <v/>
      </c>
      <c r="AA396" s="55" t="str">
        <f>IF(AND($M396="雇用", OR($R396="集中", $R396="期間内"),$N396&lt;&gt;"その他"),"担当終了日要追記",_xlfn.XLOOKUP($P396,プルダウン用!$S$3:$S$12,プルダウン用!U$3:U$12,"",0))</f>
        <v/>
      </c>
      <c r="AB396" s="49"/>
      <c r="AC396" s="49"/>
      <c r="AD396" s="7"/>
      <c r="AE396" s="7"/>
      <c r="AF396" s="49"/>
      <c r="AG396" s="49"/>
      <c r="AH396" s="56" t="str">
        <f>_xlfn.XLOOKUP($AG396,プルダウン用!$AC$3:$AC$10,プルダウン用!AD$3:AD$10,"",0)</f>
        <v/>
      </c>
      <c r="AI396" s="56" t="str">
        <f>_xlfn.XLOOKUP($AG396,プルダウン用!$AC$3:$AC$10,プルダウン用!AE$3:AE$10,"",0)</f>
        <v/>
      </c>
      <c r="AJ396" s="57" t="str">
        <f>_xlfn.XLOOKUP($AG396,プルダウン用!$AC$3:$AC$10,プルダウン用!AF$3:AF$10,"",0)</f>
        <v/>
      </c>
      <c r="AK396" s="63"/>
      <c r="AL396" s="53"/>
      <c r="AM396" s="49"/>
      <c r="AN396" s="69" t="str">
        <f>IF($AM396="謝金経費に同じ",_xlfn.XLOOKUP(AG396,プルダウン用!$AQ$3:$AQ$12,プルダウン用!$AR$3:$AR$12,"",0),_xlfn.XLOOKUP($AM396,プルダウン用!$AH$3:$AH$5,プルダウン用!$AI$3:$AI$5,""))</f>
        <v/>
      </c>
      <c r="AO396" s="56" t="str">
        <f>IF($AN396="学内非常勤講師",_xlfn.XLOOKUP($N396,プルダウン用!$AW$3:$AW$7,プルダウン用!AX$3:AX$7,"",0),_xlfn.XLOOKUP($AN396,プルダウン用!$AQ$3:$AQ$12,プルダウン用!AS$3:AS$12,"",0))</f>
        <v/>
      </c>
      <c r="AP396" s="56" t="str">
        <f>IF($AN396="学内非常勤講師",_xlfn.XLOOKUP($N396,プルダウン用!$AW$3:$AW$7,プルダウン用!AY$3:AY$7,"",0),_xlfn.XLOOKUP($AN396,プルダウン用!$AQ$3:$AQ$12,プルダウン用!AT$3:AT$12,"",0))</f>
        <v/>
      </c>
      <c r="AQ396" s="56" t="str">
        <f>IF($AN396="学内非常勤講師",_xlfn.XLOOKUP($N396,プルダウン用!$AW$3:$AW$7,プルダウン用!AZ$3:AZ$7,"",0),_xlfn.XLOOKUP($AN396,プルダウン用!$AQ$3:$AQ$12,プルダウン用!AU$3:AU$12,"",0))</f>
        <v/>
      </c>
      <c r="AR396" s="79"/>
    </row>
    <row r="397" spans="2:44" ht="23.25" customHeight="1" x14ac:dyDescent="0.15">
      <c r="B397" s="54" t="str">
        <f t="shared" ref="B397:B460" si="6">IF(C397="","",ROW()-11)</f>
        <v/>
      </c>
      <c r="C397" s="64"/>
      <c r="D397" s="64"/>
      <c r="E397" s="52"/>
      <c r="F397" s="52"/>
      <c r="G397" s="52"/>
      <c r="H397" s="53"/>
      <c r="I397" s="51"/>
      <c r="J397" s="7"/>
      <c r="K397" s="7"/>
      <c r="L397" s="52"/>
      <c r="M397" s="52"/>
      <c r="N397" s="49"/>
      <c r="O397" s="7"/>
      <c r="P397" s="50"/>
      <c r="Q397" s="51"/>
      <c r="R397" s="51"/>
      <c r="S397" s="48"/>
      <c r="T397" s="48"/>
      <c r="U397" s="48"/>
      <c r="V397" s="48"/>
      <c r="W397" s="48"/>
      <c r="X397" s="48"/>
      <c r="Y397" s="54" t="s">
        <v>92</v>
      </c>
      <c r="Z397" s="55" t="str">
        <f>IF(AND($M397="雇用", OR($R397="集中", $R397="期間内"),$N397&lt;&gt;"その他"),"担当開始日要追記",_xlfn.XLOOKUP($P397,プルダウン用!$S$3:$S$12,プルダウン用!T$3:T$12,"",0))</f>
        <v/>
      </c>
      <c r="AA397" s="55" t="str">
        <f>IF(AND($M397="雇用", OR($R397="集中", $R397="期間内"),$N397&lt;&gt;"その他"),"担当終了日要追記",_xlfn.XLOOKUP($P397,プルダウン用!$S$3:$S$12,プルダウン用!U$3:U$12,"",0))</f>
        <v/>
      </c>
      <c r="AB397" s="49"/>
      <c r="AC397" s="49"/>
      <c r="AD397" s="7"/>
      <c r="AE397" s="7"/>
      <c r="AF397" s="49"/>
      <c r="AG397" s="49"/>
      <c r="AH397" s="56" t="str">
        <f>_xlfn.XLOOKUP($AG397,プルダウン用!$AC$3:$AC$10,プルダウン用!AD$3:AD$10,"",0)</f>
        <v/>
      </c>
      <c r="AI397" s="56" t="str">
        <f>_xlfn.XLOOKUP($AG397,プルダウン用!$AC$3:$AC$10,プルダウン用!AE$3:AE$10,"",0)</f>
        <v/>
      </c>
      <c r="AJ397" s="57" t="str">
        <f>_xlfn.XLOOKUP($AG397,プルダウン用!$AC$3:$AC$10,プルダウン用!AF$3:AF$10,"",0)</f>
        <v/>
      </c>
      <c r="AK397" s="63"/>
      <c r="AL397" s="53"/>
      <c r="AM397" s="49"/>
      <c r="AN397" s="69" t="str">
        <f>IF($AM397="謝金経費に同じ",_xlfn.XLOOKUP(AG397,プルダウン用!$AQ$3:$AQ$12,プルダウン用!$AR$3:$AR$12,"",0),_xlfn.XLOOKUP($AM397,プルダウン用!$AH$3:$AH$5,プルダウン用!$AI$3:$AI$5,""))</f>
        <v/>
      </c>
      <c r="AO397" s="56" t="str">
        <f>IF($AN397="学内非常勤講師",_xlfn.XLOOKUP($N397,プルダウン用!$AW$3:$AW$7,プルダウン用!AX$3:AX$7,"",0),_xlfn.XLOOKUP($AN397,プルダウン用!$AQ$3:$AQ$12,プルダウン用!AS$3:AS$12,"",0))</f>
        <v/>
      </c>
      <c r="AP397" s="56" t="str">
        <f>IF($AN397="学内非常勤講師",_xlfn.XLOOKUP($N397,プルダウン用!$AW$3:$AW$7,プルダウン用!AY$3:AY$7,"",0),_xlfn.XLOOKUP($AN397,プルダウン用!$AQ$3:$AQ$12,プルダウン用!AT$3:AT$12,"",0))</f>
        <v/>
      </c>
      <c r="AQ397" s="56" t="str">
        <f>IF($AN397="学内非常勤講師",_xlfn.XLOOKUP($N397,プルダウン用!$AW$3:$AW$7,プルダウン用!AZ$3:AZ$7,"",0),_xlfn.XLOOKUP($AN397,プルダウン用!$AQ$3:$AQ$12,プルダウン用!AU$3:AU$12,"",0))</f>
        <v/>
      </c>
      <c r="AR397" s="79"/>
    </row>
    <row r="398" spans="2:44" ht="23.25" customHeight="1" x14ac:dyDescent="0.15">
      <c r="B398" s="54" t="str">
        <f t="shared" si="6"/>
        <v/>
      </c>
      <c r="C398" s="64"/>
      <c r="D398" s="64"/>
      <c r="E398" s="52"/>
      <c r="F398" s="52"/>
      <c r="G398" s="52"/>
      <c r="H398" s="53"/>
      <c r="I398" s="51"/>
      <c r="J398" s="7"/>
      <c r="K398" s="7"/>
      <c r="L398" s="52"/>
      <c r="M398" s="52"/>
      <c r="N398" s="49"/>
      <c r="O398" s="7"/>
      <c r="P398" s="50"/>
      <c r="Q398" s="51"/>
      <c r="R398" s="51"/>
      <c r="S398" s="48"/>
      <c r="T398" s="48"/>
      <c r="U398" s="48"/>
      <c r="V398" s="48"/>
      <c r="W398" s="48"/>
      <c r="X398" s="48"/>
      <c r="Y398" s="54" t="s">
        <v>92</v>
      </c>
      <c r="Z398" s="55" t="str">
        <f>IF(AND($M398="雇用", OR($R398="集中", $R398="期間内"),$N398&lt;&gt;"その他"),"担当開始日要追記",_xlfn.XLOOKUP($P398,プルダウン用!$S$3:$S$12,プルダウン用!T$3:T$12,"",0))</f>
        <v/>
      </c>
      <c r="AA398" s="55" t="str">
        <f>IF(AND($M398="雇用", OR($R398="集中", $R398="期間内"),$N398&lt;&gt;"その他"),"担当終了日要追記",_xlfn.XLOOKUP($P398,プルダウン用!$S$3:$S$12,プルダウン用!U$3:U$12,"",0))</f>
        <v/>
      </c>
      <c r="AB398" s="49"/>
      <c r="AC398" s="49"/>
      <c r="AD398" s="7"/>
      <c r="AE398" s="7"/>
      <c r="AF398" s="49"/>
      <c r="AG398" s="49"/>
      <c r="AH398" s="56" t="str">
        <f>_xlfn.XLOOKUP($AG398,プルダウン用!$AC$3:$AC$10,プルダウン用!AD$3:AD$10,"",0)</f>
        <v/>
      </c>
      <c r="AI398" s="56" t="str">
        <f>_xlfn.XLOOKUP($AG398,プルダウン用!$AC$3:$AC$10,プルダウン用!AE$3:AE$10,"",0)</f>
        <v/>
      </c>
      <c r="AJ398" s="57" t="str">
        <f>_xlfn.XLOOKUP($AG398,プルダウン用!$AC$3:$AC$10,プルダウン用!AF$3:AF$10,"",0)</f>
        <v/>
      </c>
      <c r="AK398" s="63"/>
      <c r="AL398" s="53"/>
      <c r="AM398" s="49"/>
      <c r="AN398" s="69" t="str">
        <f>IF($AM398="謝金経費に同じ",_xlfn.XLOOKUP(AG398,プルダウン用!$AQ$3:$AQ$12,プルダウン用!$AR$3:$AR$12,"",0),_xlfn.XLOOKUP($AM398,プルダウン用!$AH$3:$AH$5,プルダウン用!$AI$3:$AI$5,""))</f>
        <v/>
      </c>
      <c r="AO398" s="56" t="str">
        <f>IF($AN398="学内非常勤講師",_xlfn.XLOOKUP($N398,プルダウン用!$AW$3:$AW$7,プルダウン用!AX$3:AX$7,"",0),_xlfn.XLOOKUP($AN398,プルダウン用!$AQ$3:$AQ$12,プルダウン用!AS$3:AS$12,"",0))</f>
        <v/>
      </c>
      <c r="AP398" s="56" t="str">
        <f>IF($AN398="学内非常勤講師",_xlfn.XLOOKUP($N398,プルダウン用!$AW$3:$AW$7,プルダウン用!AY$3:AY$7,"",0),_xlfn.XLOOKUP($AN398,プルダウン用!$AQ$3:$AQ$12,プルダウン用!AT$3:AT$12,"",0))</f>
        <v/>
      </c>
      <c r="AQ398" s="56" t="str">
        <f>IF($AN398="学内非常勤講師",_xlfn.XLOOKUP($N398,プルダウン用!$AW$3:$AW$7,プルダウン用!AZ$3:AZ$7,"",0),_xlfn.XLOOKUP($AN398,プルダウン用!$AQ$3:$AQ$12,プルダウン用!AU$3:AU$12,"",0))</f>
        <v/>
      </c>
      <c r="AR398" s="79"/>
    </row>
    <row r="399" spans="2:44" ht="23.25" customHeight="1" x14ac:dyDescent="0.15">
      <c r="B399" s="54" t="str">
        <f t="shared" si="6"/>
        <v/>
      </c>
      <c r="C399" s="64"/>
      <c r="D399" s="64"/>
      <c r="E399" s="52"/>
      <c r="F399" s="52"/>
      <c r="G399" s="52"/>
      <c r="H399" s="53"/>
      <c r="I399" s="51"/>
      <c r="J399" s="7"/>
      <c r="K399" s="7"/>
      <c r="L399" s="52"/>
      <c r="M399" s="52"/>
      <c r="N399" s="49"/>
      <c r="O399" s="7"/>
      <c r="P399" s="50"/>
      <c r="Q399" s="51"/>
      <c r="R399" s="51"/>
      <c r="S399" s="48"/>
      <c r="T399" s="48"/>
      <c r="U399" s="48"/>
      <c r="V399" s="48"/>
      <c r="W399" s="48"/>
      <c r="X399" s="48"/>
      <c r="Y399" s="54" t="s">
        <v>92</v>
      </c>
      <c r="Z399" s="55" t="str">
        <f>IF(AND($M399="雇用", OR($R399="集中", $R399="期間内"),$N399&lt;&gt;"その他"),"担当開始日要追記",_xlfn.XLOOKUP($P399,プルダウン用!$S$3:$S$12,プルダウン用!T$3:T$12,"",0))</f>
        <v/>
      </c>
      <c r="AA399" s="55" t="str">
        <f>IF(AND($M399="雇用", OR($R399="集中", $R399="期間内"),$N399&lt;&gt;"その他"),"担当終了日要追記",_xlfn.XLOOKUP($P399,プルダウン用!$S$3:$S$12,プルダウン用!U$3:U$12,"",0))</f>
        <v/>
      </c>
      <c r="AB399" s="49"/>
      <c r="AC399" s="49"/>
      <c r="AD399" s="7"/>
      <c r="AE399" s="7"/>
      <c r="AF399" s="49"/>
      <c r="AG399" s="49"/>
      <c r="AH399" s="56" t="str">
        <f>_xlfn.XLOOKUP($AG399,プルダウン用!$AC$3:$AC$10,プルダウン用!AD$3:AD$10,"",0)</f>
        <v/>
      </c>
      <c r="AI399" s="56" t="str">
        <f>_xlfn.XLOOKUP($AG399,プルダウン用!$AC$3:$AC$10,プルダウン用!AE$3:AE$10,"",0)</f>
        <v/>
      </c>
      <c r="AJ399" s="57" t="str">
        <f>_xlfn.XLOOKUP($AG399,プルダウン用!$AC$3:$AC$10,プルダウン用!AF$3:AF$10,"",0)</f>
        <v/>
      </c>
      <c r="AK399" s="63"/>
      <c r="AL399" s="53"/>
      <c r="AM399" s="49"/>
      <c r="AN399" s="69" t="str">
        <f>IF($AM399="謝金経費に同じ",_xlfn.XLOOKUP(AG399,プルダウン用!$AQ$3:$AQ$12,プルダウン用!$AR$3:$AR$12,"",0),_xlfn.XLOOKUP($AM399,プルダウン用!$AH$3:$AH$5,プルダウン用!$AI$3:$AI$5,""))</f>
        <v/>
      </c>
      <c r="AO399" s="56" t="str">
        <f>IF($AN399="学内非常勤講師",_xlfn.XLOOKUP($N399,プルダウン用!$AW$3:$AW$7,プルダウン用!AX$3:AX$7,"",0),_xlfn.XLOOKUP($AN399,プルダウン用!$AQ$3:$AQ$12,プルダウン用!AS$3:AS$12,"",0))</f>
        <v/>
      </c>
      <c r="AP399" s="56" t="str">
        <f>IF($AN399="学内非常勤講師",_xlfn.XLOOKUP($N399,プルダウン用!$AW$3:$AW$7,プルダウン用!AY$3:AY$7,"",0),_xlfn.XLOOKUP($AN399,プルダウン用!$AQ$3:$AQ$12,プルダウン用!AT$3:AT$12,"",0))</f>
        <v/>
      </c>
      <c r="AQ399" s="56" t="str">
        <f>IF($AN399="学内非常勤講師",_xlfn.XLOOKUP($N399,プルダウン用!$AW$3:$AW$7,プルダウン用!AZ$3:AZ$7,"",0),_xlfn.XLOOKUP($AN399,プルダウン用!$AQ$3:$AQ$12,プルダウン用!AU$3:AU$12,"",0))</f>
        <v/>
      </c>
      <c r="AR399" s="79"/>
    </row>
    <row r="400" spans="2:44" ht="23.25" customHeight="1" x14ac:dyDescent="0.15">
      <c r="B400" s="54" t="str">
        <f t="shared" si="6"/>
        <v/>
      </c>
      <c r="C400" s="64"/>
      <c r="D400" s="64"/>
      <c r="E400" s="52"/>
      <c r="F400" s="52"/>
      <c r="G400" s="52"/>
      <c r="H400" s="53"/>
      <c r="I400" s="51"/>
      <c r="J400" s="7"/>
      <c r="K400" s="7"/>
      <c r="L400" s="52"/>
      <c r="M400" s="52"/>
      <c r="N400" s="49"/>
      <c r="O400" s="7"/>
      <c r="P400" s="50"/>
      <c r="Q400" s="51"/>
      <c r="R400" s="51"/>
      <c r="S400" s="48"/>
      <c r="T400" s="48"/>
      <c r="U400" s="48"/>
      <c r="V400" s="48"/>
      <c r="W400" s="48"/>
      <c r="X400" s="48"/>
      <c r="Y400" s="54" t="s">
        <v>92</v>
      </c>
      <c r="Z400" s="55" t="str">
        <f>IF(AND($M400="雇用", OR($R400="集中", $R400="期間内"),$N400&lt;&gt;"その他"),"担当開始日要追記",_xlfn.XLOOKUP($P400,プルダウン用!$S$3:$S$12,プルダウン用!T$3:T$12,"",0))</f>
        <v/>
      </c>
      <c r="AA400" s="55" t="str">
        <f>IF(AND($M400="雇用", OR($R400="集中", $R400="期間内"),$N400&lt;&gt;"その他"),"担当終了日要追記",_xlfn.XLOOKUP($P400,プルダウン用!$S$3:$S$12,プルダウン用!U$3:U$12,"",0))</f>
        <v/>
      </c>
      <c r="AB400" s="49"/>
      <c r="AC400" s="49"/>
      <c r="AD400" s="7"/>
      <c r="AE400" s="7"/>
      <c r="AF400" s="49"/>
      <c r="AG400" s="49"/>
      <c r="AH400" s="56" t="str">
        <f>_xlfn.XLOOKUP($AG400,プルダウン用!$AC$3:$AC$10,プルダウン用!AD$3:AD$10,"",0)</f>
        <v/>
      </c>
      <c r="AI400" s="56" t="str">
        <f>_xlfn.XLOOKUP($AG400,プルダウン用!$AC$3:$AC$10,プルダウン用!AE$3:AE$10,"",0)</f>
        <v/>
      </c>
      <c r="AJ400" s="57" t="str">
        <f>_xlfn.XLOOKUP($AG400,プルダウン用!$AC$3:$AC$10,プルダウン用!AF$3:AF$10,"",0)</f>
        <v/>
      </c>
      <c r="AK400" s="63"/>
      <c r="AL400" s="53"/>
      <c r="AM400" s="49"/>
      <c r="AN400" s="69" t="str">
        <f>IF($AM400="謝金経費に同じ",_xlfn.XLOOKUP(AG400,プルダウン用!$AQ$3:$AQ$12,プルダウン用!$AR$3:$AR$12,"",0),_xlfn.XLOOKUP($AM400,プルダウン用!$AH$3:$AH$5,プルダウン用!$AI$3:$AI$5,""))</f>
        <v/>
      </c>
      <c r="AO400" s="56" t="str">
        <f>IF($AN400="学内非常勤講師",_xlfn.XLOOKUP($N400,プルダウン用!$AW$3:$AW$7,プルダウン用!AX$3:AX$7,"",0),_xlfn.XLOOKUP($AN400,プルダウン用!$AQ$3:$AQ$12,プルダウン用!AS$3:AS$12,"",0))</f>
        <v/>
      </c>
      <c r="AP400" s="56" t="str">
        <f>IF($AN400="学内非常勤講師",_xlfn.XLOOKUP($N400,プルダウン用!$AW$3:$AW$7,プルダウン用!AY$3:AY$7,"",0),_xlfn.XLOOKUP($AN400,プルダウン用!$AQ$3:$AQ$12,プルダウン用!AT$3:AT$12,"",0))</f>
        <v/>
      </c>
      <c r="AQ400" s="56" t="str">
        <f>IF($AN400="学内非常勤講師",_xlfn.XLOOKUP($N400,プルダウン用!$AW$3:$AW$7,プルダウン用!AZ$3:AZ$7,"",0),_xlfn.XLOOKUP($AN400,プルダウン用!$AQ$3:$AQ$12,プルダウン用!AU$3:AU$12,"",0))</f>
        <v/>
      </c>
      <c r="AR400" s="79"/>
    </row>
    <row r="401" spans="2:44" ht="23.25" customHeight="1" x14ac:dyDescent="0.15">
      <c r="B401" s="54" t="str">
        <f t="shared" si="6"/>
        <v/>
      </c>
      <c r="C401" s="64"/>
      <c r="D401" s="64"/>
      <c r="E401" s="52"/>
      <c r="F401" s="52"/>
      <c r="G401" s="52"/>
      <c r="H401" s="53"/>
      <c r="I401" s="51"/>
      <c r="J401" s="7"/>
      <c r="K401" s="7"/>
      <c r="L401" s="52"/>
      <c r="M401" s="52"/>
      <c r="N401" s="49"/>
      <c r="O401" s="7"/>
      <c r="P401" s="50"/>
      <c r="Q401" s="51"/>
      <c r="R401" s="51"/>
      <c r="S401" s="48"/>
      <c r="T401" s="48"/>
      <c r="U401" s="48"/>
      <c r="V401" s="48"/>
      <c r="W401" s="48"/>
      <c r="X401" s="48"/>
      <c r="Y401" s="54" t="s">
        <v>92</v>
      </c>
      <c r="Z401" s="55" t="str">
        <f>IF(AND($M401="雇用", OR($R401="集中", $R401="期間内"),$N401&lt;&gt;"その他"),"担当開始日要追記",_xlfn.XLOOKUP($P401,プルダウン用!$S$3:$S$12,プルダウン用!T$3:T$12,"",0))</f>
        <v/>
      </c>
      <c r="AA401" s="55" t="str">
        <f>IF(AND($M401="雇用", OR($R401="集中", $R401="期間内"),$N401&lt;&gt;"その他"),"担当終了日要追記",_xlfn.XLOOKUP($P401,プルダウン用!$S$3:$S$12,プルダウン用!U$3:U$12,"",0))</f>
        <v/>
      </c>
      <c r="AB401" s="49"/>
      <c r="AC401" s="49"/>
      <c r="AD401" s="7"/>
      <c r="AE401" s="7"/>
      <c r="AF401" s="49"/>
      <c r="AG401" s="49"/>
      <c r="AH401" s="56" t="str">
        <f>_xlfn.XLOOKUP($AG401,プルダウン用!$AC$3:$AC$10,プルダウン用!AD$3:AD$10,"",0)</f>
        <v/>
      </c>
      <c r="AI401" s="56" t="str">
        <f>_xlfn.XLOOKUP($AG401,プルダウン用!$AC$3:$AC$10,プルダウン用!AE$3:AE$10,"",0)</f>
        <v/>
      </c>
      <c r="AJ401" s="57" t="str">
        <f>_xlfn.XLOOKUP($AG401,プルダウン用!$AC$3:$AC$10,プルダウン用!AF$3:AF$10,"",0)</f>
        <v/>
      </c>
      <c r="AK401" s="63"/>
      <c r="AL401" s="53"/>
      <c r="AM401" s="49"/>
      <c r="AN401" s="69" t="str">
        <f>IF($AM401="謝金経費に同じ",_xlfn.XLOOKUP(AG401,プルダウン用!$AQ$3:$AQ$12,プルダウン用!$AR$3:$AR$12,"",0),_xlfn.XLOOKUP($AM401,プルダウン用!$AH$3:$AH$5,プルダウン用!$AI$3:$AI$5,""))</f>
        <v/>
      </c>
      <c r="AO401" s="56" t="str">
        <f>IF($AN401="学内非常勤講師",_xlfn.XLOOKUP($N401,プルダウン用!$AW$3:$AW$7,プルダウン用!AX$3:AX$7,"",0),_xlfn.XLOOKUP($AN401,プルダウン用!$AQ$3:$AQ$12,プルダウン用!AS$3:AS$12,"",0))</f>
        <v/>
      </c>
      <c r="AP401" s="56" t="str">
        <f>IF($AN401="学内非常勤講師",_xlfn.XLOOKUP($N401,プルダウン用!$AW$3:$AW$7,プルダウン用!AY$3:AY$7,"",0),_xlfn.XLOOKUP($AN401,プルダウン用!$AQ$3:$AQ$12,プルダウン用!AT$3:AT$12,"",0))</f>
        <v/>
      </c>
      <c r="AQ401" s="56" t="str">
        <f>IF($AN401="学内非常勤講師",_xlfn.XLOOKUP($N401,プルダウン用!$AW$3:$AW$7,プルダウン用!AZ$3:AZ$7,"",0),_xlfn.XLOOKUP($AN401,プルダウン用!$AQ$3:$AQ$12,プルダウン用!AU$3:AU$12,"",0))</f>
        <v/>
      </c>
      <c r="AR401" s="79"/>
    </row>
    <row r="402" spans="2:44" ht="23.25" customHeight="1" x14ac:dyDescent="0.15">
      <c r="B402" s="54" t="str">
        <f t="shared" si="6"/>
        <v/>
      </c>
      <c r="C402" s="64"/>
      <c r="D402" s="64"/>
      <c r="E402" s="52"/>
      <c r="F402" s="52"/>
      <c r="G402" s="52"/>
      <c r="H402" s="53"/>
      <c r="I402" s="51"/>
      <c r="J402" s="7"/>
      <c r="K402" s="7"/>
      <c r="L402" s="52"/>
      <c r="M402" s="52"/>
      <c r="N402" s="49"/>
      <c r="O402" s="7"/>
      <c r="P402" s="50"/>
      <c r="Q402" s="51"/>
      <c r="R402" s="51"/>
      <c r="S402" s="48"/>
      <c r="T402" s="48"/>
      <c r="U402" s="48"/>
      <c r="V402" s="48"/>
      <c r="W402" s="48"/>
      <c r="X402" s="48"/>
      <c r="Y402" s="54" t="s">
        <v>92</v>
      </c>
      <c r="Z402" s="55" t="str">
        <f>IF(AND($M402="雇用", OR($R402="集中", $R402="期間内"),$N402&lt;&gt;"その他"),"担当開始日要追記",_xlfn.XLOOKUP($P402,プルダウン用!$S$3:$S$12,プルダウン用!T$3:T$12,"",0))</f>
        <v/>
      </c>
      <c r="AA402" s="55" t="str">
        <f>IF(AND($M402="雇用", OR($R402="集中", $R402="期間内"),$N402&lt;&gt;"その他"),"担当終了日要追記",_xlfn.XLOOKUP($P402,プルダウン用!$S$3:$S$12,プルダウン用!U$3:U$12,"",0))</f>
        <v/>
      </c>
      <c r="AB402" s="49"/>
      <c r="AC402" s="49"/>
      <c r="AD402" s="7"/>
      <c r="AE402" s="7"/>
      <c r="AF402" s="49"/>
      <c r="AG402" s="49"/>
      <c r="AH402" s="56" t="str">
        <f>_xlfn.XLOOKUP($AG402,プルダウン用!$AC$3:$AC$10,プルダウン用!AD$3:AD$10,"",0)</f>
        <v/>
      </c>
      <c r="AI402" s="56" t="str">
        <f>_xlfn.XLOOKUP($AG402,プルダウン用!$AC$3:$AC$10,プルダウン用!AE$3:AE$10,"",0)</f>
        <v/>
      </c>
      <c r="AJ402" s="57" t="str">
        <f>_xlfn.XLOOKUP($AG402,プルダウン用!$AC$3:$AC$10,プルダウン用!AF$3:AF$10,"",0)</f>
        <v/>
      </c>
      <c r="AK402" s="63"/>
      <c r="AL402" s="53"/>
      <c r="AM402" s="49"/>
      <c r="AN402" s="69" t="str">
        <f>IF($AM402="謝金経費に同じ",_xlfn.XLOOKUP(AG402,プルダウン用!$AQ$3:$AQ$12,プルダウン用!$AR$3:$AR$12,"",0),_xlfn.XLOOKUP($AM402,プルダウン用!$AH$3:$AH$5,プルダウン用!$AI$3:$AI$5,""))</f>
        <v/>
      </c>
      <c r="AO402" s="56" t="str">
        <f>IF($AN402="学内非常勤講師",_xlfn.XLOOKUP($N402,プルダウン用!$AW$3:$AW$7,プルダウン用!AX$3:AX$7,"",0),_xlfn.XLOOKUP($AN402,プルダウン用!$AQ$3:$AQ$12,プルダウン用!AS$3:AS$12,"",0))</f>
        <v/>
      </c>
      <c r="AP402" s="56" t="str">
        <f>IF($AN402="学内非常勤講師",_xlfn.XLOOKUP($N402,プルダウン用!$AW$3:$AW$7,プルダウン用!AY$3:AY$7,"",0),_xlfn.XLOOKUP($AN402,プルダウン用!$AQ$3:$AQ$12,プルダウン用!AT$3:AT$12,"",0))</f>
        <v/>
      </c>
      <c r="AQ402" s="56" t="str">
        <f>IF($AN402="学内非常勤講師",_xlfn.XLOOKUP($N402,プルダウン用!$AW$3:$AW$7,プルダウン用!AZ$3:AZ$7,"",0),_xlfn.XLOOKUP($AN402,プルダウン用!$AQ$3:$AQ$12,プルダウン用!AU$3:AU$12,"",0))</f>
        <v/>
      </c>
      <c r="AR402" s="79"/>
    </row>
    <row r="403" spans="2:44" ht="23.25" customHeight="1" x14ac:dyDescent="0.15">
      <c r="B403" s="54" t="str">
        <f t="shared" si="6"/>
        <v/>
      </c>
      <c r="C403" s="64"/>
      <c r="D403" s="64"/>
      <c r="E403" s="52"/>
      <c r="F403" s="52"/>
      <c r="G403" s="52"/>
      <c r="H403" s="53"/>
      <c r="I403" s="51"/>
      <c r="J403" s="7"/>
      <c r="K403" s="7"/>
      <c r="L403" s="52"/>
      <c r="M403" s="52"/>
      <c r="N403" s="49"/>
      <c r="O403" s="7"/>
      <c r="P403" s="50"/>
      <c r="Q403" s="51"/>
      <c r="R403" s="51"/>
      <c r="S403" s="48"/>
      <c r="T403" s="48"/>
      <c r="U403" s="48"/>
      <c r="V403" s="48"/>
      <c r="W403" s="48"/>
      <c r="X403" s="48"/>
      <c r="Y403" s="54" t="s">
        <v>92</v>
      </c>
      <c r="Z403" s="55" t="str">
        <f>IF(AND($M403="雇用", OR($R403="集中", $R403="期間内"),$N403&lt;&gt;"その他"),"担当開始日要追記",_xlfn.XLOOKUP($P403,プルダウン用!$S$3:$S$12,プルダウン用!T$3:T$12,"",0))</f>
        <v/>
      </c>
      <c r="AA403" s="55" t="str">
        <f>IF(AND($M403="雇用", OR($R403="集中", $R403="期間内"),$N403&lt;&gt;"その他"),"担当終了日要追記",_xlfn.XLOOKUP($P403,プルダウン用!$S$3:$S$12,プルダウン用!U$3:U$12,"",0))</f>
        <v/>
      </c>
      <c r="AB403" s="49"/>
      <c r="AC403" s="49"/>
      <c r="AD403" s="7"/>
      <c r="AE403" s="7"/>
      <c r="AF403" s="49"/>
      <c r="AG403" s="49"/>
      <c r="AH403" s="56" t="str">
        <f>_xlfn.XLOOKUP($AG403,プルダウン用!$AC$3:$AC$10,プルダウン用!AD$3:AD$10,"",0)</f>
        <v/>
      </c>
      <c r="AI403" s="56" t="str">
        <f>_xlfn.XLOOKUP($AG403,プルダウン用!$AC$3:$AC$10,プルダウン用!AE$3:AE$10,"",0)</f>
        <v/>
      </c>
      <c r="AJ403" s="57" t="str">
        <f>_xlfn.XLOOKUP($AG403,プルダウン用!$AC$3:$AC$10,プルダウン用!AF$3:AF$10,"",0)</f>
        <v/>
      </c>
      <c r="AK403" s="63"/>
      <c r="AL403" s="53"/>
      <c r="AM403" s="49"/>
      <c r="AN403" s="69" t="str">
        <f>IF($AM403="謝金経費に同じ",_xlfn.XLOOKUP(AG403,プルダウン用!$AQ$3:$AQ$12,プルダウン用!$AR$3:$AR$12,"",0),_xlfn.XLOOKUP($AM403,プルダウン用!$AH$3:$AH$5,プルダウン用!$AI$3:$AI$5,""))</f>
        <v/>
      </c>
      <c r="AO403" s="56" t="str">
        <f>IF($AN403="学内非常勤講師",_xlfn.XLOOKUP($N403,プルダウン用!$AW$3:$AW$7,プルダウン用!AX$3:AX$7,"",0),_xlfn.XLOOKUP($AN403,プルダウン用!$AQ$3:$AQ$12,プルダウン用!AS$3:AS$12,"",0))</f>
        <v/>
      </c>
      <c r="AP403" s="56" t="str">
        <f>IF($AN403="学内非常勤講師",_xlfn.XLOOKUP($N403,プルダウン用!$AW$3:$AW$7,プルダウン用!AY$3:AY$7,"",0),_xlfn.XLOOKUP($AN403,プルダウン用!$AQ$3:$AQ$12,プルダウン用!AT$3:AT$12,"",0))</f>
        <v/>
      </c>
      <c r="AQ403" s="56" t="str">
        <f>IF($AN403="学内非常勤講師",_xlfn.XLOOKUP($N403,プルダウン用!$AW$3:$AW$7,プルダウン用!AZ$3:AZ$7,"",0),_xlfn.XLOOKUP($AN403,プルダウン用!$AQ$3:$AQ$12,プルダウン用!AU$3:AU$12,"",0))</f>
        <v/>
      </c>
      <c r="AR403" s="79"/>
    </row>
    <row r="404" spans="2:44" ht="23.25" customHeight="1" x14ac:dyDescent="0.15">
      <c r="B404" s="54" t="str">
        <f t="shared" si="6"/>
        <v/>
      </c>
      <c r="C404" s="64"/>
      <c r="D404" s="64"/>
      <c r="E404" s="52"/>
      <c r="F404" s="52"/>
      <c r="G404" s="52"/>
      <c r="H404" s="53"/>
      <c r="I404" s="51"/>
      <c r="J404" s="7"/>
      <c r="K404" s="7"/>
      <c r="L404" s="52"/>
      <c r="M404" s="52"/>
      <c r="N404" s="49"/>
      <c r="O404" s="7"/>
      <c r="P404" s="50"/>
      <c r="Q404" s="51"/>
      <c r="R404" s="51"/>
      <c r="S404" s="48"/>
      <c r="T404" s="48"/>
      <c r="U404" s="48"/>
      <c r="V404" s="48"/>
      <c r="W404" s="48"/>
      <c r="X404" s="48"/>
      <c r="Y404" s="54" t="s">
        <v>92</v>
      </c>
      <c r="Z404" s="55" t="str">
        <f>IF(AND($M404="雇用", OR($R404="集中", $R404="期間内"),$N404&lt;&gt;"その他"),"担当開始日要追記",_xlfn.XLOOKUP($P404,プルダウン用!$S$3:$S$12,プルダウン用!T$3:T$12,"",0))</f>
        <v/>
      </c>
      <c r="AA404" s="55" t="str">
        <f>IF(AND($M404="雇用", OR($R404="集中", $R404="期間内"),$N404&lt;&gt;"その他"),"担当終了日要追記",_xlfn.XLOOKUP($P404,プルダウン用!$S$3:$S$12,プルダウン用!U$3:U$12,"",0))</f>
        <v/>
      </c>
      <c r="AB404" s="49"/>
      <c r="AC404" s="49"/>
      <c r="AD404" s="7"/>
      <c r="AE404" s="7"/>
      <c r="AF404" s="49"/>
      <c r="AG404" s="49"/>
      <c r="AH404" s="56" t="str">
        <f>_xlfn.XLOOKUP($AG404,プルダウン用!$AC$3:$AC$10,プルダウン用!AD$3:AD$10,"",0)</f>
        <v/>
      </c>
      <c r="AI404" s="56" t="str">
        <f>_xlfn.XLOOKUP($AG404,プルダウン用!$AC$3:$AC$10,プルダウン用!AE$3:AE$10,"",0)</f>
        <v/>
      </c>
      <c r="AJ404" s="57" t="str">
        <f>_xlfn.XLOOKUP($AG404,プルダウン用!$AC$3:$AC$10,プルダウン用!AF$3:AF$10,"",0)</f>
        <v/>
      </c>
      <c r="AK404" s="63"/>
      <c r="AL404" s="53"/>
      <c r="AM404" s="49"/>
      <c r="AN404" s="69" t="str">
        <f>IF($AM404="謝金経費に同じ",_xlfn.XLOOKUP(AG404,プルダウン用!$AQ$3:$AQ$12,プルダウン用!$AR$3:$AR$12,"",0),_xlfn.XLOOKUP($AM404,プルダウン用!$AH$3:$AH$5,プルダウン用!$AI$3:$AI$5,""))</f>
        <v/>
      </c>
      <c r="AO404" s="56" t="str">
        <f>IF($AN404="学内非常勤講師",_xlfn.XLOOKUP($N404,プルダウン用!$AW$3:$AW$7,プルダウン用!AX$3:AX$7,"",0),_xlfn.XLOOKUP($AN404,プルダウン用!$AQ$3:$AQ$12,プルダウン用!AS$3:AS$12,"",0))</f>
        <v/>
      </c>
      <c r="AP404" s="56" t="str">
        <f>IF($AN404="学内非常勤講師",_xlfn.XLOOKUP($N404,プルダウン用!$AW$3:$AW$7,プルダウン用!AY$3:AY$7,"",0),_xlfn.XLOOKUP($AN404,プルダウン用!$AQ$3:$AQ$12,プルダウン用!AT$3:AT$12,"",0))</f>
        <v/>
      </c>
      <c r="AQ404" s="56" t="str">
        <f>IF($AN404="学内非常勤講師",_xlfn.XLOOKUP($N404,プルダウン用!$AW$3:$AW$7,プルダウン用!AZ$3:AZ$7,"",0),_xlfn.XLOOKUP($AN404,プルダウン用!$AQ$3:$AQ$12,プルダウン用!AU$3:AU$12,"",0))</f>
        <v/>
      </c>
      <c r="AR404" s="79"/>
    </row>
    <row r="405" spans="2:44" ht="23.25" customHeight="1" x14ac:dyDescent="0.15">
      <c r="B405" s="54" t="str">
        <f t="shared" si="6"/>
        <v/>
      </c>
      <c r="C405" s="64"/>
      <c r="D405" s="64"/>
      <c r="E405" s="52"/>
      <c r="F405" s="52"/>
      <c r="G405" s="52"/>
      <c r="H405" s="53"/>
      <c r="I405" s="51"/>
      <c r="J405" s="7"/>
      <c r="K405" s="7"/>
      <c r="L405" s="52"/>
      <c r="M405" s="52"/>
      <c r="N405" s="49"/>
      <c r="O405" s="7"/>
      <c r="P405" s="50"/>
      <c r="Q405" s="51"/>
      <c r="R405" s="51"/>
      <c r="S405" s="48"/>
      <c r="T405" s="48"/>
      <c r="U405" s="48"/>
      <c r="V405" s="48"/>
      <c r="W405" s="48"/>
      <c r="X405" s="48"/>
      <c r="Y405" s="54" t="s">
        <v>92</v>
      </c>
      <c r="Z405" s="55" t="str">
        <f>IF(AND($M405="雇用", OR($R405="集中", $R405="期間内"),$N405&lt;&gt;"その他"),"担当開始日要追記",_xlfn.XLOOKUP($P405,プルダウン用!$S$3:$S$12,プルダウン用!T$3:T$12,"",0))</f>
        <v/>
      </c>
      <c r="AA405" s="55" t="str">
        <f>IF(AND($M405="雇用", OR($R405="集中", $R405="期間内"),$N405&lt;&gt;"その他"),"担当終了日要追記",_xlfn.XLOOKUP($P405,プルダウン用!$S$3:$S$12,プルダウン用!U$3:U$12,"",0))</f>
        <v/>
      </c>
      <c r="AB405" s="49"/>
      <c r="AC405" s="49"/>
      <c r="AD405" s="7"/>
      <c r="AE405" s="7"/>
      <c r="AF405" s="49"/>
      <c r="AG405" s="49"/>
      <c r="AH405" s="56" t="str">
        <f>_xlfn.XLOOKUP($AG405,プルダウン用!$AC$3:$AC$10,プルダウン用!AD$3:AD$10,"",0)</f>
        <v/>
      </c>
      <c r="AI405" s="56" t="str">
        <f>_xlfn.XLOOKUP($AG405,プルダウン用!$AC$3:$AC$10,プルダウン用!AE$3:AE$10,"",0)</f>
        <v/>
      </c>
      <c r="AJ405" s="57" t="str">
        <f>_xlfn.XLOOKUP($AG405,プルダウン用!$AC$3:$AC$10,プルダウン用!AF$3:AF$10,"",0)</f>
        <v/>
      </c>
      <c r="AK405" s="63"/>
      <c r="AL405" s="53"/>
      <c r="AM405" s="49"/>
      <c r="AN405" s="69" t="str">
        <f>IF($AM405="謝金経費に同じ",_xlfn.XLOOKUP(AG405,プルダウン用!$AQ$3:$AQ$12,プルダウン用!$AR$3:$AR$12,"",0),_xlfn.XLOOKUP($AM405,プルダウン用!$AH$3:$AH$5,プルダウン用!$AI$3:$AI$5,""))</f>
        <v/>
      </c>
      <c r="AO405" s="56" t="str">
        <f>IF($AN405="学内非常勤講師",_xlfn.XLOOKUP($N405,プルダウン用!$AW$3:$AW$7,プルダウン用!AX$3:AX$7,"",0),_xlfn.XLOOKUP($AN405,プルダウン用!$AQ$3:$AQ$12,プルダウン用!AS$3:AS$12,"",0))</f>
        <v/>
      </c>
      <c r="AP405" s="56" t="str">
        <f>IF($AN405="学内非常勤講師",_xlfn.XLOOKUP($N405,プルダウン用!$AW$3:$AW$7,プルダウン用!AY$3:AY$7,"",0),_xlfn.XLOOKUP($AN405,プルダウン用!$AQ$3:$AQ$12,プルダウン用!AT$3:AT$12,"",0))</f>
        <v/>
      </c>
      <c r="AQ405" s="56" t="str">
        <f>IF($AN405="学内非常勤講師",_xlfn.XLOOKUP($N405,プルダウン用!$AW$3:$AW$7,プルダウン用!AZ$3:AZ$7,"",0),_xlfn.XLOOKUP($AN405,プルダウン用!$AQ$3:$AQ$12,プルダウン用!AU$3:AU$12,"",0))</f>
        <v/>
      </c>
      <c r="AR405" s="79"/>
    </row>
    <row r="406" spans="2:44" ht="23.25" customHeight="1" x14ac:dyDescent="0.15">
      <c r="B406" s="54" t="str">
        <f t="shared" si="6"/>
        <v/>
      </c>
      <c r="C406" s="64"/>
      <c r="D406" s="64"/>
      <c r="E406" s="52"/>
      <c r="F406" s="52"/>
      <c r="G406" s="52"/>
      <c r="H406" s="53"/>
      <c r="I406" s="51"/>
      <c r="J406" s="7"/>
      <c r="K406" s="7"/>
      <c r="L406" s="52"/>
      <c r="M406" s="52"/>
      <c r="N406" s="49"/>
      <c r="O406" s="7"/>
      <c r="P406" s="50"/>
      <c r="Q406" s="51"/>
      <c r="R406" s="51"/>
      <c r="S406" s="48"/>
      <c r="T406" s="48"/>
      <c r="U406" s="48"/>
      <c r="V406" s="48"/>
      <c r="W406" s="48"/>
      <c r="X406" s="48"/>
      <c r="Y406" s="54" t="s">
        <v>92</v>
      </c>
      <c r="Z406" s="55" t="str">
        <f>IF(AND($M406="雇用", OR($R406="集中", $R406="期間内"),$N406&lt;&gt;"その他"),"担当開始日要追記",_xlfn.XLOOKUP($P406,プルダウン用!$S$3:$S$12,プルダウン用!T$3:T$12,"",0))</f>
        <v/>
      </c>
      <c r="AA406" s="55" t="str">
        <f>IF(AND($M406="雇用", OR($R406="集中", $R406="期間内"),$N406&lt;&gt;"その他"),"担当終了日要追記",_xlfn.XLOOKUP($P406,プルダウン用!$S$3:$S$12,プルダウン用!U$3:U$12,"",0))</f>
        <v/>
      </c>
      <c r="AB406" s="49"/>
      <c r="AC406" s="49"/>
      <c r="AD406" s="7"/>
      <c r="AE406" s="7"/>
      <c r="AF406" s="49"/>
      <c r="AG406" s="49"/>
      <c r="AH406" s="56" t="str">
        <f>_xlfn.XLOOKUP($AG406,プルダウン用!$AC$3:$AC$10,プルダウン用!AD$3:AD$10,"",0)</f>
        <v/>
      </c>
      <c r="AI406" s="56" t="str">
        <f>_xlfn.XLOOKUP($AG406,プルダウン用!$AC$3:$AC$10,プルダウン用!AE$3:AE$10,"",0)</f>
        <v/>
      </c>
      <c r="AJ406" s="57" t="str">
        <f>_xlfn.XLOOKUP($AG406,プルダウン用!$AC$3:$AC$10,プルダウン用!AF$3:AF$10,"",0)</f>
        <v/>
      </c>
      <c r="AK406" s="63"/>
      <c r="AL406" s="53"/>
      <c r="AM406" s="49"/>
      <c r="AN406" s="69" t="str">
        <f>IF($AM406="謝金経費に同じ",_xlfn.XLOOKUP(AG406,プルダウン用!$AQ$3:$AQ$12,プルダウン用!$AR$3:$AR$12,"",0),_xlfn.XLOOKUP($AM406,プルダウン用!$AH$3:$AH$5,プルダウン用!$AI$3:$AI$5,""))</f>
        <v/>
      </c>
      <c r="AO406" s="56" t="str">
        <f>IF($AN406="学内非常勤講師",_xlfn.XLOOKUP($N406,プルダウン用!$AW$3:$AW$7,プルダウン用!AX$3:AX$7,"",0),_xlfn.XLOOKUP($AN406,プルダウン用!$AQ$3:$AQ$12,プルダウン用!AS$3:AS$12,"",0))</f>
        <v/>
      </c>
      <c r="AP406" s="56" t="str">
        <f>IF($AN406="学内非常勤講師",_xlfn.XLOOKUP($N406,プルダウン用!$AW$3:$AW$7,プルダウン用!AY$3:AY$7,"",0),_xlfn.XLOOKUP($AN406,プルダウン用!$AQ$3:$AQ$12,プルダウン用!AT$3:AT$12,"",0))</f>
        <v/>
      </c>
      <c r="AQ406" s="56" t="str">
        <f>IF($AN406="学内非常勤講師",_xlfn.XLOOKUP($N406,プルダウン用!$AW$3:$AW$7,プルダウン用!AZ$3:AZ$7,"",0),_xlfn.XLOOKUP($AN406,プルダウン用!$AQ$3:$AQ$12,プルダウン用!AU$3:AU$12,"",0))</f>
        <v/>
      </c>
      <c r="AR406" s="79"/>
    </row>
    <row r="407" spans="2:44" ht="23.25" customHeight="1" x14ac:dyDescent="0.15">
      <c r="B407" s="54" t="str">
        <f t="shared" si="6"/>
        <v/>
      </c>
      <c r="C407" s="64"/>
      <c r="D407" s="64"/>
      <c r="E407" s="52"/>
      <c r="F407" s="52"/>
      <c r="G407" s="52"/>
      <c r="H407" s="53"/>
      <c r="I407" s="51"/>
      <c r="J407" s="7"/>
      <c r="K407" s="7"/>
      <c r="L407" s="52"/>
      <c r="M407" s="52"/>
      <c r="N407" s="49"/>
      <c r="O407" s="7"/>
      <c r="P407" s="50"/>
      <c r="Q407" s="51"/>
      <c r="R407" s="51"/>
      <c r="S407" s="48"/>
      <c r="T407" s="48"/>
      <c r="U407" s="48"/>
      <c r="V407" s="48"/>
      <c r="W407" s="48"/>
      <c r="X407" s="48"/>
      <c r="Y407" s="54" t="s">
        <v>92</v>
      </c>
      <c r="Z407" s="55" t="str">
        <f>IF(AND($M407="雇用", OR($R407="集中", $R407="期間内"),$N407&lt;&gt;"その他"),"担当開始日要追記",_xlfn.XLOOKUP($P407,プルダウン用!$S$3:$S$12,プルダウン用!T$3:T$12,"",0))</f>
        <v/>
      </c>
      <c r="AA407" s="55" t="str">
        <f>IF(AND($M407="雇用", OR($R407="集中", $R407="期間内"),$N407&lt;&gt;"その他"),"担当終了日要追記",_xlfn.XLOOKUP($P407,プルダウン用!$S$3:$S$12,プルダウン用!U$3:U$12,"",0))</f>
        <v/>
      </c>
      <c r="AB407" s="49"/>
      <c r="AC407" s="49"/>
      <c r="AD407" s="7"/>
      <c r="AE407" s="7"/>
      <c r="AF407" s="49"/>
      <c r="AG407" s="49"/>
      <c r="AH407" s="56" t="str">
        <f>_xlfn.XLOOKUP($AG407,プルダウン用!$AC$3:$AC$10,プルダウン用!AD$3:AD$10,"",0)</f>
        <v/>
      </c>
      <c r="AI407" s="56" t="str">
        <f>_xlfn.XLOOKUP($AG407,プルダウン用!$AC$3:$AC$10,プルダウン用!AE$3:AE$10,"",0)</f>
        <v/>
      </c>
      <c r="AJ407" s="57" t="str">
        <f>_xlfn.XLOOKUP($AG407,プルダウン用!$AC$3:$AC$10,プルダウン用!AF$3:AF$10,"",0)</f>
        <v/>
      </c>
      <c r="AK407" s="63"/>
      <c r="AL407" s="53"/>
      <c r="AM407" s="49"/>
      <c r="AN407" s="69" t="str">
        <f>IF($AM407="謝金経費に同じ",_xlfn.XLOOKUP(AG407,プルダウン用!$AQ$3:$AQ$12,プルダウン用!$AR$3:$AR$12,"",0),_xlfn.XLOOKUP($AM407,プルダウン用!$AH$3:$AH$5,プルダウン用!$AI$3:$AI$5,""))</f>
        <v/>
      </c>
      <c r="AO407" s="56" t="str">
        <f>IF($AN407="学内非常勤講師",_xlfn.XLOOKUP($N407,プルダウン用!$AW$3:$AW$7,プルダウン用!AX$3:AX$7,"",0),_xlfn.XLOOKUP($AN407,プルダウン用!$AQ$3:$AQ$12,プルダウン用!AS$3:AS$12,"",0))</f>
        <v/>
      </c>
      <c r="AP407" s="56" t="str">
        <f>IF($AN407="学内非常勤講師",_xlfn.XLOOKUP($N407,プルダウン用!$AW$3:$AW$7,プルダウン用!AY$3:AY$7,"",0),_xlfn.XLOOKUP($AN407,プルダウン用!$AQ$3:$AQ$12,プルダウン用!AT$3:AT$12,"",0))</f>
        <v/>
      </c>
      <c r="AQ407" s="56" t="str">
        <f>IF($AN407="学内非常勤講師",_xlfn.XLOOKUP($N407,プルダウン用!$AW$3:$AW$7,プルダウン用!AZ$3:AZ$7,"",0),_xlfn.XLOOKUP($AN407,プルダウン用!$AQ$3:$AQ$12,プルダウン用!AU$3:AU$12,"",0))</f>
        <v/>
      </c>
      <c r="AR407" s="79"/>
    </row>
    <row r="408" spans="2:44" ht="23.25" customHeight="1" x14ac:dyDescent="0.15">
      <c r="B408" s="54" t="str">
        <f t="shared" si="6"/>
        <v/>
      </c>
      <c r="C408" s="64"/>
      <c r="D408" s="64"/>
      <c r="E408" s="52"/>
      <c r="F408" s="52"/>
      <c r="G408" s="52"/>
      <c r="H408" s="53"/>
      <c r="I408" s="51"/>
      <c r="J408" s="7"/>
      <c r="K408" s="7"/>
      <c r="L408" s="52"/>
      <c r="M408" s="52"/>
      <c r="N408" s="49"/>
      <c r="O408" s="7"/>
      <c r="P408" s="50"/>
      <c r="Q408" s="51"/>
      <c r="R408" s="51"/>
      <c r="S408" s="48"/>
      <c r="T408" s="48"/>
      <c r="U408" s="48"/>
      <c r="V408" s="48"/>
      <c r="W408" s="48"/>
      <c r="X408" s="48"/>
      <c r="Y408" s="54" t="s">
        <v>92</v>
      </c>
      <c r="Z408" s="55" t="str">
        <f>IF(AND($M408="雇用", OR($R408="集中", $R408="期間内"),$N408&lt;&gt;"その他"),"担当開始日要追記",_xlfn.XLOOKUP($P408,プルダウン用!$S$3:$S$12,プルダウン用!T$3:T$12,"",0))</f>
        <v/>
      </c>
      <c r="AA408" s="55" t="str">
        <f>IF(AND($M408="雇用", OR($R408="集中", $R408="期間内"),$N408&lt;&gt;"その他"),"担当終了日要追記",_xlfn.XLOOKUP($P408,プルダウン用!$S$3:$S$12,プルダウン用!U$3:U$12,"",0))</f>
        <v/>
      </c>
      <c r="AB408" s="49"/>
      <c r="AC408" s="49"/>
      <c r="AD408" s="7"/>
      <c r="AE408" s="7"/>
      <c r="AF408" s="49"/>
      <c r="AG408" s="49"/>
      <c r="AH408" s="56" t="str">
        <f>_xlfn.XLOOKUP($AG408,プルダウン用!$AC$3:$AC$10,プルダウン用!AD$3:AD$10,"",0)</f>
        <v/>
      </c>
      <c r="AI408" s="56" t="str">
        <f>_xlfn.XLOOKUP($AG408,プルダウン用!$AC$3:$AC$10,プルダウン用!AE$3:AE$10,"",0)</f>
        <v/>
      </c>
      <c r="AJ408" s="57" t="str">
        <f>_xlfn.XLOOKUP($AG408,プルダウン用!$AC$3:$AC$10,プルダウン用!AF$3:AF$10,"",0)</f>
        <v/>
      </c>
      <c r="AK408" s="63"/>
      <c r="AL408" s="53"/>
      <c r="AM408" s="49"/>
      <c r="AN408" s="69" t="str">
        <f>IF($AM408="謝金経費に同じ",_xlfn.XLOOKUP(AG408,プルダウン用!$AQ$3:$AQ$12,プルダウン用!$AR$3:$AR$12,"",0),_xlfn.XLOOKUP($AM408,プルダウン用!$AH$3:$AH$5,プルダウン用!$AI$3:$AI$5,""))</f>
        <v/>
      </c>
      <c r="AO408" s="56" t="str">
        <f>IF($AN408="学内非常勤講師",_xlfn.XLOOKUP($N408,プルダウン用!$AW$3:$AW$7,プルダウン用!AX$3:AX$7,"",0),_xlfn.XLOOKUP($AN408,プルダウン用!$AQ$3:$AQ$12,プルダウン用!AS$3:AS$12,"",0))</f>
        <v/>
      </c>
      <c r="AP408" s="56" t="str">
        <f>IF($AN408="学内非常勤講師",_xlfn.XLOOKUP($N408,プルダウン用!$AW$3:$AW$7,プルダウン用!AY$3:AY$7,"",0),_xlfn.XLOOKUP($AN408,プルダウン用!$AQ$3:$AQ$12,プルダウン用!AT$3:AT$12,"",0))</f>
        <v/>
      </c>
      <c r="AQ408" s="56" t="str">
        <f>IF($AN408="学内非常勤講師",_xlfn.XLOOKUP($N408,プルダウン用!$AW$3:$AW$7,プルダウン用!AZ$3:AZ$7,"",0),_xlfn.XLOOKUP($AN408,プルダウン用!$AQ$3:$AQ$12,プルダウン用!AU$3:AU$12,"",0))</f>
        <v/>
      </c>
      <c r="AR408" s="79"/>
    </row>
    <row r="409" spans="2:44" ht="23.25" customHeight="1" x14ac:dyDescent="0.15">
      <c r="B409" s="54" t="str">
        <f t="shared" si="6"/>
        <v/>
      </c>
      <c r="C409" s="64"/>
      <c r="D409" s="64"/>
      <c r="E409" s="52"/>
      <c r="F409" s="52"/>
      <c r="G409" s="52"/>
      <c r="H409" s="53"/>
      <c r="I409" s="51"/>
      <c r="J409" s="7"/>
      <c r="K409" s="7"/>
      <c r="L409" s="52"/>
      <c r="M409" s="52"/>
      <c r="N409" s="49"/>
      <c r="O409" s="7"/>
      <c r="P409" s="50"/>
      <c r="Q409" s="51"/>
      <c r="R409" s="51"/>
      <c r="S409" s="48"/>
      <c r="T409" s="48"/>
      <c r="U409" s="48"/>
      <c r="V409" s="48"/>
      <c r="W409" s="48"/>
      <c r="X409" s="48"/>
      <c r="Y409" s="54" t="s">
        <v>92</v>
      </c>
      <c r="Z409" s="55" t="str">
        <f>IF(AND($M409="雇用", OR($R409="集中", $R409="期間内"),$N409&lt;&gt;"その他"),"担当開始日要追記",_xlfn.XLOOKUP($P409,プルダウン用!$S$3:$S$12,プルダウン用!T$3:T$12,"",0))</f>
        <v/>
      </c>
      <c r="AA409" s="55" t="str">
        <f>IF(AND($M409="雇用", OR($R409="集中", $R409="期間内"),$N409&lt;&gt;"その他"),"担当終了日要追記",_xlfn.XLOOKUP($P409,プルダウン用!$S$3:$S$12,プルダウン用!U$3:U$12,"",0))</f>
        <v/>
      </c>
      <c r="AB409" s="49"/>
      <c r="AC409" s="49"/>
      <c r="AD409" s="7"/>
      <c r="AE409" s="7"/>
      <c r="AF409" s="49"/>
      <c r="AG409" s="49"/>
      <c r="AH409" s="56" t="str">
        <f>_xlfn.XLOOKUP($AG409,プルダウン用!$AC$3:$AC$10,プルダウン用!AD$3:AD$10,"",0)</f>
        <v/>
      </c>
      <c r="AI409" s="56" t="str">
        <f>_xlfn.XLOOKUP($AG409,プルダウン用!$AC$3:$AC$10,プルダウン用!AE$3:AE$10,"",0)</f>
        <v/>
      </c>
      <c r="AJ409" s="57" t="str">
        <f>_xlfn.XLOOKUP($AG409,プルダウン用!$AC$3:$AC$10,プルダウン用!AF$3:AF$10,"",0)</f>
        <v/>
      </c>
      <c r="AK409" s="63"/>
      <c r="AL409" s="53"/>
      <c r="AM409" s="49"/>
      <c r="AN409" s="69" t="str">
        <f>IF($AM409="謝金経費に同じ",_xlfn.XLOOKUP(AG409,プルダウン用!$AQ$3:$AQ$12,プルダウン用!$AR$3:$AR$12,"",0),_xlfn.XLOOKUP($AM409,プルダウン用!$AH$3:$AH$5,プルダウン用!$AI$3:$AI$5,""))</f>
        <v/>
      </c>
      <c r="AO409" s="56" t="str">
        <f>IF($AN409="学内非常勤講師",_xlfn.XLOOKUP($N409,プルダウン用!$AW$3:$AW$7,プルダウン用!AX$3:AX$7,"",0),_xlfn.XLOOKUP($AN409,プルダウン用!$AQ$3:$AQ$12,プルダウン用!AS$3:AS$12,"",0))</f>
        <v/>
      </c>
      <c r="AP409" s="56" t="str">
        <f>IF($AN409="学内非常勤講師",_xlfn.XLOOKUP($N409,プルダウン用!$AW$3:$AW$7,プルダウン用!AY$3:AY$7,"",0),_xlfn.XLOOKUP($AN409,プルダウン用!$AQ$3:$AQ$12,プルダウン用!AT$3:AT$12,"",0))</f>
        <v/>
      </c>
      <c r="AQ409" s="56" t="str">
        <f>IF($AN409="学内非常勤講師",_xlfn.XLOOKUP($N409,プルダウン用!$AW$3:$AW$7,プルダウン用!AZ$3:AZ$7,"",0),_xlfn.XLOOKUP($AN409,プルダウン用!$AQ$3:$AQ$12,プルダウン用!AU$3:AU$12,"",0))</f>
        <v/>
      </c>
      <c r="AR409" s="79"/>
    </row>
    <row r="410" spans="2:44" ht="23.25" customHeight="1" x14ac:dyDescent="0.15">
      <c r="B410" s="54" t="str">
        <f t="shared" si="6"/>
        <v/>
      </c>
      <c r="C410" s="64"/>
      <c r="D410" s="64"/>
      <c r="E410" s="52"/>
      <c r="F410" s="52"/>
      <c r="G410" s="52"/>
      <c r="H410" s="53"/>
      <c r="I410" s="51"/>
      <c r="J410" s="7"/>
      <c r="K410" s="7"/>
      <c r="L410" s="52"/>
      <c r="M410" s="52"/>
      <c r="N410" s="49"/>
      <c r="O410" s="7"/>
      <c r="P410" s="50"/>
      <c r="Q410" s="51"/>
      <c r="R410" s="51"/>
      <c r="S410" s="48"/>
      <c r="T410" s="48"/>
      <c r="U410" s="48"/>
      <c r="V410" s="48"/>
      <c r="W410" s="48"/>
      <c r="X410" s="48"/>
      <c r="Y410" s="54" t="s">
        <v>92</v>
      </c>
      <c r="Z410" s="55" t="str">
        <f>IF(AND($M410="雇用", OR($R410="集中", $R410="期間内"),$N410&lt;&gt;"その他"),"担当開始日要追記",_xlfn.XLOOKUP($P410,プルダウン用!$S$3:$S$12,プルダウン用!T$3:T$12,"",0))</f>
        <v/>
      </c>
      <c r="AA410" s="55" t="str">
        <f>IF(AND($M410="雇用", OR($R410="集中", $R410="期間内"),$N410&lt;&gt;"その他"),"担当終了日要追記",_xlfn.XLOOKUP($P410,プルダウン用!$S$3:$S$12,プルダウン用!U$3:U$12,"",0))</f>
        <v/>
      </c>
      <c r="AB410" s="49"/>
      <c r="AC410" s="49"/>
      <c r="AD410" s="7"/>
      <c r="AE410" s="7"/>
      <c r="AF410" s="49"/>
      <c r="AG410" s="49"/>
      <c r="AH410" s="56" t="str">
        <f>_xlfn.XLOOKUP($AG410,プルダウン用!$AC$3:$AC$10,プルダウン用!AD$3:AD$10,"",0)</f>
        <v/>
      </c>
      <c r="AI410" s="56" t="str">
        <f>_xlfn.XLOOKUP($AG410,プルダウン用!$AC$3:$AC$10,プルダウン用!AE$3:AE$10,"",0)</f>
        <v/>
      </c>
      <c r="AJ410" s="57" t="str">
        <f>_xlfn.XLOOKUP($AG410,プルダウン用!$AC$3:$AC$10,プルダウン用!AF$3:AF$10,"",0)</f>
        <v/>
      </c>
      <c r="AK410" s="63"/>
      <c r="AL410" s="53"/>
      <c r="AM410" s="49"/>
      <c r="AN410" s="69" t="str">
        <f>IF($AM410="謝金経費に同じ",_xlfn.XLOOKUP(AG410,プルダウン用!$AQ$3:$AQ$12,プルダウン用!$AR$3:$AR$12,"",0),_xlfn.XLOOKUP($AM410,プルダウン用!$AH$3:$AH$5,プルダウン用!$AI$3:$AI$5,""))</f>
        <v/>
      </c>
      <c r="AO410" s="56" t="str">
        <f>IF($AN410="学内非常勤講師",_xlfn.XLOOKUP($N410,プルダウン用!$AW$3:$AW$7,プルダウン用!AX$3:AX$7,"",0),_xlfn.XLOOKUP($AN410,プルダウン用!$AQ$3:$AQ$12,プルダウン用!AS$3:AS$12,"",0))</f>
        <v/>
      </c>
      <c r="AP410" s="56" t="str">
        <f>IF($AN410="学内非常勤講師",_xlfn.XLOOKUP($N410,プルダウン用!$AW$3:$AW$7,プルダウン用!AY$3:AY$7,"",0),_xlfn.XLOOKUP($AN410,プルダウン用!$AQ$3:$AQ$12,プルダウン用!AT$3:AT$12,"",0))</f>
        <v/>
      </c>
      <c r="AQ410" s="56" t="str">
        <f>IF($AN410="学内非常勤講師",_xlfn.XLOOKUP($N410,プルダウン用!$AW$3:$AW$7,プルダウン用!AZ$3:AZ$7,"",0),_xlfn.XLOOKUP($AN410,プルダウン用!$AQ$3:$AQ$12,プルダウン用!AU$3:AU$12,"",0))</f>
        <v/>
      </c>
      <c r="AR410" s="79"/>
    </row>
    <row r="411" spans="2:44" ht="23.25" customHeight="1" x14ac:dyDescent="0.15">
      <c r="B411" s="54" t="str">
        <f t="shared" si="6"/>
        <v/>
      </c>
      <c r="C411" s="64"/>
      <c r="D411" s="64"/>
      <c r="E411" s="52"/>
      <c r="F411" s="52"/>
      <c r="G411" s="52"/>
      <c r="H411" s="53"/>
      <c r="I411" s="51"/>
      <c r="J411" s="7"/>
      <c r="K411" s="7"/>
      <c r="L411" s="52"/>
      <c r="M411" s="52"/>
      <c r="N411" s="49"/>
      <c r="O411" s="7"/>
      <c r="P411" s="50"/>
      <c r="Q411" s="51"/>
      <c r="R411" s="51"/>
      <c r="S411" s="48"/>
      <c r="T411" s="48"/>
      <c r="U411" s="48"/>
      <c r="V411" s="48"/>
      <c r="W411" s="48"/>
      <c r="X411" s="48"/>
      <c r="Y411" s="54" t="s">
        <v>92</v>
      </c>
      <c r="Z411" s="55" t="str">
        <f>IF(AND($M411="雇用", OR($R411="集中", $R411="期間内"),$N411&lt;&gt;"その他"),"担当開始日要追記",_xlfn.XLOOKUP($P411,プルダウン用!$S$3:$S$12,プルダウン用!T$3:T$12,"",0))</f>
        <v/>
      </c>
      <c r="AA411" s="55" t="str">
        <f>IF(AND($M411="雇用", OR($R411="集中", $R411="期間内"),$N411&lt;&gt;"その他"),"担当終了日要追記",_xlfn.XLOOKUP($P411,プルダウン用!$S$3:$S$12,プルダウン用!U$3:U$12,"",0))</f>
        <v/>
      </c>
      <c r="AB411" s="49"/>
      <c r="AC411" s="49"/>
      <c r="AD411" s="7"/>
      <c r="AE411" s="7"/>
      <c r="AF411" s="49"/>
      <c r="AG411" s="49"/>
      <c r="AH411" s="56" t="str">
        <f>_xlfn.XLOOKUP($AG411,プルダウン用!$AC$3:$AC$10,プルダウン用!AD$3:AD$10,"",0)</f>
        <v/>
      </c>
      <c r="AI411" s="56" t="str">
        <f>_xlfn.XLOOKUP($AG411,プルダウン用!$AC$3:$AC$10,プルダウン用!AE$3:AE$10,"",0)</f>
        <v/>
      </c>
      <c r="AJ411" s="57" t="str">
        <f>_xlfn.XLOOKUP($AG411,プルダウン用!$AC$3:$AC$10,プルダウン用!AF$3:AF$10,"",0)</f>
        <v/>
      </c>
      <c r="AK411" s="63"/>
      <c r="AL411" s="53"/>
      <c r="AM411" s="49"/>
      <c r="AN411" s="69" t="str">
        <f>IF($AM411="謝金経費に同じ",_xlfn.XLOOKUP(AG411,プルダウン用!$AQ$3:$AQ$12,プルダウン用!$AR$3:$AR$12,"",0),_xlfn.XLOOKUP($AM411,プルダウン用!$AH$3:$AH$5,プルダウン用!$AI$3:$AI$5,""))</f>
        <v/>
      </c>
      <c r="AO411" s="56" t="str">
        <f>IF($AN411="学内非常勤講師",_xlfn.XLOOKUP($N411,プルダウン用!$AW$3:$AW$7,プルダウン用!AX$3:AX$7,"",0),_xlfn.XLOOKUP($AN411,プルダウン用!$AQ$3:$AQ$12,プルダウン用!AS$3:AS$12,"",0))</f>
        <v/>
      </c>
      <c r="AP411" s="56" t="str">
        <f>IF($AN411="学内非常勤講師",_xlfn.XLOOKUP($N411,プルダウン用!$AW$3:$AW$7,プルダウン用!AY$3:AY$7,"",0),_xlfn.XLOOKUP($AN411,プルダウン用!$AQ$3:$AQ$12,プルダウン用!AT$3:AT$12,"",0))</f>
        <v/>
      </c>
      <c r="AQ411" s="56" t="str">
        <f>IF($AN411="学内非常勤講師",_xlfn.XLOOKUP($N411,プルダウン用!$AW$3:$AW$7,プルダウン用!AZ$3:AZ$7,"",0),_xlfn.XLOOKUP($AN411,プルダウン用!$AQ$3:$AQ$12,プルダウン用!AU$3:AU$12,"",0))</f>
        <v/>
      </c>
      <c r="AR411" s="79"/>
    </row>
    <row r="412" spans="2:44" ht="23.25" customHeight="1" x14ac:dyDescent="0.15">
      <c r="B412" s="54" t="str">
        <f t="shared" si="6"/>
        <v/>
      </c>
      <c r="C412" s="64"/>
      <c r="D412" s="64"/>
      <c r="E412" s="52"/>
      <c r="F412" s="52"/>
      <c r="G412" s="52"/>
      <c r="H412" s="53"/>
      <c r="I412" s="51"/>
      <c r="J412" s="7"/>
      <c r="K412" s="7"/>
      <c r="L412" s="52"/>
      <c r="M412" s="52"/>
      <c r="N412" s="49"/>
      <c r="O412" s="7"/>
      <c r="P412" s="50"/>
      <c r="Q412" s="51"/>
      <c r="R412" s="51"/>
      <c r="S412" s="48"/>
      <c r="T412" s="48"/>
      <c r="U412" s="48"/>
      <c r="V412" s="48"/>
      <c r="W412" s="48"/>
      <c r="X412" s="48"/>
      <c r="Y412" s="54" t="s">
        <v>92</v>
      </c>
      <c r="Z412" s="55" t="str">
        <f>IF(AND($M412="雇用", OR($R412="集中", $R412="期間内"),$N412&lt;&gt;"その他"),"担当開始日要追記",_xlfn.XLOOKUP($P412,プルダウン用!$S$3:$S$12,プルダウン用!T$3:T$12,"",0))</f>
        <v/>
      </c>
      <c r="AA412" s="55" t="str">
        <f>IF(AND($M412="雇用", OR($R412="集中", $R412="期間内"),$N412&lt;&gt;"その他"),"担当終了日要追記",_xlfn.XLOOKUP($P412,プルダウン用!$S$3:$S$12,プルダウン用!U$3:U$12,"",0))</f>
        <v/>
      </c>
      <c r="AB412" s="49"/>
      <c r="AC412" s="49"/>
      <c r="AD412" s="7"/>
      <c r="AE412" s="7"/>
      <c r="AF412" s="49"/>
      <c r="AG412" s="49"/>
      <c r="AH412" s="56" t="str">
        <f>_xlfn.XLOOKUP($AG412,プルダウン用!$AC$3:$AC$10,プルダウン用!AD$3:AD$10,"",0)</f>
        <v/>
      </c>
      <c r="AI412" s="56" t="str">
        <f>_xlfn.XLOOKUP($AG412,プルダウン用!$AC$3:$AC$10,プルダウン用!AE$3:AE$10,"",0)</f>
        <v/>
      </c>
      <c r="AJ412" s="57" t="str">
        <f>_xlfn.XLOOKUP($AG412,プルダウン用!$AC$3:$AC$10,プルダウン用!AF$3:AF$10,"",0)</f>
        <v/>
      </c>
      <c r="AK412" s="63"/>
      <c r="AL412" s="53"/>
      <c r="AM412" s="49"/>
      <c r="AN412" s="69" t="str">
        <f>IF($AM412="謝金経費に同じ",_xlfn.XLOOKUP(AG412,プルダウン用!$AQ$3:$AQ$12,プルダウン用!$AR$3:$AR$12,"",0),_xlfn.XLOOKUP($AM412,プルダウン用!$AH$3:$AH$5,プルダウン用!$AI$3:$AI$5,""))</f>
        <v/>
      </c>
      <c r="AO412" s="56" t="str">
        <f>IF($AN412="学内非常勤講師",_xlfn.XLOOKUP($N412,プルダウン用!$AW$3:$AW$7,プルダウン用!AX$3:AX$7,"",0),_xlfn.XLOOKUP($AN412,プルダウン用!$AQ$3:$AQ$12,プルダウン用!AS$3:AS$12,"",0))</f>
        <v/>
      </c>
      <c r="AP412" s="56" t="str">
        <f>IF($AN412="学内非常勤講師",_xlfn.XLOOKUP($N412,プルダウン用!$AW$3:$AW$7,プルダウン用!AY$3:AY$7,"",0),_xlfn.XLOOKUP($AN412,プルダウン用!$AQ$3:$AQ$12,プルダウン用!AT$3:AT$12,"",0))</f>
        <v/>
      </c>
      <c r="AQ412" s="56" t="str">
        <f>IF($AN412="学内非常勤講師",_xlfn.XLOOKUP($N412,プルダウン用!$AW$3:$AW$7,プルダウン用!AZ$3:AZ$7,"",0),_xlfn.XLOOKUP($AN412,プルダウン用!$AQ$3:$AQ$12,プルダウン用!AU$3:AU$12,"",0))</f>
        <v/>
      </c>
      <c r="AR412" s="79"/>
    </row>
    <row r="413" spans="2:44" ht="23.25" customHeight="1" x14ac:dyDescent="0.15">
      <c r="B413" s="54" t="str">
        <f t="shared" si="6"/>
        <v/>
      </c>
      <c r="C413" s="64"/>
      <c r="D413" s="64"/>
      <c r="E413" s="52"/>
      <c r="F413" s="52"/>
      <c r="G413" s="52"/>
      <c r="H413" s="53"/>
      <c r="I413" s="51"/>
      <c r="J413" s="7"/>
      <c r="K413" s="7"/>
      <c r="L413" s="52"/>
      <c r="M413" s="52"/>
      <c r="N413" s="49"/>
      <c r="O413" s="7"/>
      <c r="P413" s="50"/>
      <c r="Q413" s="51"/>
      <c r="R413" s="51"/>
      <c r="S413" s="48"/>
      <c r="T413" s="48"/>
      <c r="U413" s="48"/>
      <c r="V413" s="48"/>
      <c r="W413" s="48"/>
      <c r="X413" s="48"/>
      <c r="Y413" s="54" t="s">
        <v>92</v>
      </c>
      <c r="Z413" s="55" t="str">
        <f>IF(AND($M413="雇用", OR($R413="集中", $R413="期間内"),$N413&lt;&gt;"その他"),"担当開始日要追記",_xlfn.XLOOKUP($P413,プルダウン用!$S$3:$S$12,プルダウン用!T$3:T$12,"",0))</f>
        <v/>
      </c>
      <c r="AA413" s="55" t="str">
        <f>IF(AND($M413="雇用", OR($R413="集中", $R413="期間内"),$N413&lt;&gt;"その他"),"担当終了日要追記",_xlfn.XLOOKUP($P413,プルダウン用!$S$3:$S$12,プルダウン用!U$3:U$12,"",0))</f>
        <v/>
      </c>
      <c r="AB413" s="49"/>
      <c r="AC413" s="49"/>
      <c r="AD413" s="7"/>
      <c r="AE413" s="7"/>
      <c r="AF413" s="49"/>
      <c r="AG413" s="49"/>
      <c r="AH413" s="56" t="str">
        <f>_xlfn.XLOOKUP($AG413,プルダウン用!$AC$3:$AC$10,プルダウン用!AD$3:AD$10,"",0)</f>
        <v/>
      </c>
      <c r="AI413" s="56" t="str">
        <f>_xlfn.XLOOKUP($AG413,プルダウン用!$AC$3:$AC$10,プルダウン用!AE$3:AE$10,"",0)</f>
        <v/>
      </c>
      <c r="AJ413" s="57" t="str">
        <f>_xlfn.XLOOKUP($AG413,プルダウン用!$AC$3:$AC$10,プルダウン用!AF$3:AF$10,"",0)</f>
        <v/>
      </c>
      <c r="AK413" s="63"/>
      <c r="AL413" s="53"/>
      <c r="AM413" s="49"/>
      <c r="AN413" s="69" t="str">
        <f>IF($AM413="謝金経費に同じ",_xlfn.XLOOKUP(AG413,プルダウン用!$AQ$3:$AQ$12,プルダウン用!$AR$3:$AR$12,"",0),_xlfn.XLOOKUP($AM413,プルダウン用!$AH$3:$AH$5,プルダウン用!$AI$3:$AI$5,""))</f>
        <v/>
      </c>
      <c r="AO413" s="56" t="str">
        <f>IF($AN413="学内非常勤講師",_xlfn.XLOOKUP($N413,プルダウン用!$AW$3:$AW$7,プルダウン用!AX$3:AX$7,"",0),_xlfn.XLOOKUP($AN413,プルダウン用!$AQ$3:$AQ$12,プルダウン用!AS$3:AS$12,"",0))</f>
        <v/>
      </c>
      <c r="AP413" s="56" t="str">
        <f>IF($AN413="学内非常勤講師",_xlfn.XLOOKUP($N413,プルダウン用!$AW$3:$AW$7,プルダウン用!AY$3:AY$7,"",0),_xlfn.XLOOKUP($AN413,プルダウン用!$AQ$3:$AQ$12,プルダウン用!AT$3:AT$12,"",0))</f>
        <v/>
      </c>
      <c r="AQ413" s="56" t="str">
        <f>IF($AN413="学内非常勤講師",_xlfn.XLOOKUP($N413,プルダウン用!$AW$3:$AW$7,プルダウン用!AZ$3:AZ$7,"",0),_xlfn.XLOOKUP($AN413,プルダウン用!$AQ$3:$AQ$12,プルダウン用!AU$3:AU$12,"",0))</f>
        <v/>
      </c>
      <c r="AR413" s="79"/>
    </row>
    <row r="414" spans="2:44" ht="23.25" customHeight="1" x14ac:dyDescent="0.15">
      <c r="B414" s="54" t="str">
        <f t="shared" si="6"/>
        <v/>
      </c>
      <c r="C414" s="64"/>
      <c r="D414" s="64"/>
      <c r="E414" s="52"/>
      <c r="F414" s="52"/>
      <c r="G414" s="52"/>
      <c r="H414" s="53"/>
      <c r="I414" s="51"/>
      <c r="J414" s="7"/>
      <c r="K414" s="7"/>
      <c r="L414" s="52"/>
      <c r="M414" s="52"/>
      <c r="N414" s="49"/>
      <c r="O414" s="7"/>
      <c r="P414" s="50"/>
      <c r="Q414" s="51"/>
      <c r="R414" s="51"/>
      <c r="S414" s="48"/>
      <c r="T414" s="48"/>
      <c r="U414" s="48"/>
      <c r="V414" s="48"/>
      <c r="W414" s="48"/>
      <c r="X414" s="48"/>
      <c r="Y414" s="54" t="s">
        <v>92</v>
      </c>
      <c r="Z414" s="55" t="str">
        <f>IF(AND($M414="雇用", OR($R414="集中", $R414="期間内"),$N414&lt;&gt;"その他"),"担当開始日要追記",_xlfn.XLOOKUP($P414,プルダウン用!$S$3:$S$12,プルダウン用!T$3:T$12,"",0))</f>
        <v/>
      </c>
      <c r="AA414" s="55" t="str">
        <f>IF(AND($M414="雇用", OR($R414="集中", $R414="期間内"),$N414&lt;&gt;"その他"),"担当終了日要追記",_xlfn.XLOOKUP($P414,プルダウン用!$S$3:$S$12,プルダウン用!U$3:U$12,"",0))</f>
        <v/>
      </c>
      <c r="AB414" s="49"/>
      <c r="AC414" s="49"/>
      <c r="AD414" s="7"/>
      <c r="AE414" s="7"/>
      <c r="AF414" s="49"/>
      <c r="AG414" s="49"/>
      <c r="AH414" s="56" t="str">
        <f>_xlfn.XLOOKUP($AG414,プルダウン用!$AC$3:$AC$10,プルダウン用!AD$3:AD$10,"",0)</f>
        <v/>
      </c>
      <c r="AI414" s="56" t="str">
        <f>_xlfn.XLOOKUP($AG414,プルダウン用!$AC$3:$AC$10,プルダウン用!AE$3:AE$10,"",0)</f>
        <v/>
      </c>
      <c r="AJ414" s="57" t="str">
        <f>_xlfn.XLOOKUP($AG414,プルダウン用!$AC$3:$AC$10,プルダウン用!AF$3:AF$10,"",0)</f>
        <v/>
      </c>
      <c r="AK414" s="63"/>
      <c r="AL414" s="53"/>
      <c r="AM414" s="49"/>
      <c r="AN414" s="69" t="str">
        <f>IF($AM414="謝金経費に同じ",_xlfn.XLOOKUP(AG414,プルダウン用!$AQ$3:$AQ$12,プルダウン用!$AR$3:$AR$12,"",0),_xlfn.XLOOKUP($AM414,プルダウン用!$AH$3:$AH$5,プルダウン用!$AI$3:$AI$5,""))</f>
        <v/>
      </c>
      <c r="AO414" s="56" t="str">
        <f>IF($AN414="学内非常勤講師",_xlfn.XLOOKUP($N414,プルダウン用!$AW$3:$AW$7,プルダウン用!AX$3:AX$7,"",0),_xlfn.XLOOKUP($AN414,プルダウン用!$AQ$3:$AQ$12,プルダウン用!AS$3:AS$12,"",0))</f>
        <v/>
      </c>
      <c r="AP414" s="56" t="str">
        <f>IF($AN414="学内非常勤講師",_xlfn.XLOOKUP($N414,プルダウン用!$AW$3:$AW$7,プルダウン用!AY$3:AY$7,"",0),_xlfn.XLOOKUP($AN414,プルダウン用!$AQ$3:$AQ$12,プルダウン用!AT$3:AT$12,"",0))</f>
        <v/>
      </c>
      <c r="AQ414" s="56" t="str">
        <f>IF($AN414="学内非常勤講師",_xlfn.XLOOKUP($N414,プルダウン用!$AW$3:$AW$7,プルダウン用!AZ$3:AZ$7,"",0),_xlfn.XLOOKUP($AN414,プルダウン用!$AQ$3:$AQ$12,プルダウン用!AU$3:AU$12,"",0))</f>
        <v/>
      </c>
      <c r="AR414" s="79"/>
    </row>
    <row r="415" spans="2:44" ht="23.25" customHeight="1" x14ac:dyDescent="0.15">
      <c r="B415" s="54" t="str">
        <f t="shared" si="6"/>
        <v/>
      </c>
      <c r="C415" s="64"/>
      <c r="D415" s="64"/>
      <c r="E415" s="52"/>
      <c r="F415" s="52"/>
      <c r="G415" s="52"/>
      <c r="H415" s="53"/>
      <c r="I415" s="51"/>
      <c r="J415" s="7"/>
      <c r="K415" s="7"/>
      <c r="L415" s="52"/>
      <c r="M415" s="52"/>
      <c r="N415" s="49"/>
      <c r="O415" s="7"/>
      <c r="P415" s="50"/>
      <c r="Q415" s="51"/>
      <c r="R415" s="51"/>
      <c r="S415" s="48"/>
      <c r="T415" s="48"/>
      <c r="U415" s="48"/>
      <c r="V415" s="48"/>
      <c r="W415" s="48"/>
      <c r="X415" s="48"/>
      <c r="Y415" s="54" t="s">
        <v>92</v>
      </c>
      <c r="Z415" s="55" t="str">
        <f>IF(AND($M415="雇用", OR($R415="集中", $R415="期間内"),$N415&lt;&gt;"その他"),"担当開始日要追記",_xlfn.XLOOKUP($P415,プルダウン用!$S$3:$S$12,プルダウン用!T$3:T$12,"",0))</f>
        <v/>
      </c>
      <c r="AA415" s="55" t="str">
        <f>IF(AND($M415="雇用", OR($R415="集中", $R415="期間内"),$N415&lt;&gt;"その他"),"担当終了日要追記",_xlfn.XLOOKUP($P415,プルダウン用!$S$3:$S$12,プルダウン用!U$3:U$12,"",0))</f>
        <v/>
      </c>
      <c r="AB415" s="49"/>
      <c r="AC415" s="49"/>
      <c r="AD415" s="7"/>
      <c r="AE415" s="7"/>
      <c r="AF415" s="49"/>
      <c r="AG415" s="49"/>
      <c r="AH415" s="56" t="str">
        <f>_xlfn.XLOOKUP($AG415,プルダウン用!$AC$3:$AC$10,プルダウン用!AD$3:AD$10,"",0)</f>
        <v/>
      </c>
      <c r="AI415" s="56" t="str">
        <f>_xlfn.XLOOKUP($AG415,プルダウン用!$AC$3:$AC$10,プルダウン用!AE$3:AE$10,"",0)</f>
        <v/>
      </c>
      <c r="AJ415" s="57" t="str">
        <f>_xlfn.XLOOKUP($AG415,プルダウン用!$AC$3:$AC$10,プルダウン用!AF$3:AF$10,"",0)</f>
        <v/>
      </c>
      <c r="AK415" s="63"/>
      <c r="AL415" s="53"/>
      <c r="AM415" s="49"/>
      <c r="AN415" s="69" t="str">
        <f>IF($AM415="謝金経費に同じ",_xlfn.XLOOKUP(AG415,プルダウン用!$AQ$3:$AQ$12,プルダウン用!$AR$3:$AR$12,"",0),_xlfn.XLOOKUP($AM415,プルダウン用!$AH$3:$AH$5,プルダウン用!$AI$3:$AI$5,""))</f>
        <v/>
      </c>
      <c r="AO415" s="56" t="str">
        <f>IF($AN415="学内非常勤講師",_xlfn.XLOOKUP($N415,プルダウン用!$AW$3:$AW$7,プルダウン用!AX$3:AX$7,"",0),_xlfn.XLOOKUP($AN415,プルダウン用!$AQ$3:$AQ$12,プルダウン用!AS$3:AS$12,"",0))</f>
        <v/>
      </c>
      <c r="AP415" s="56" t="str">
        <f>IF($AN415="学内非常勤講師",_xlfn.XLOOKUP($N415,プルダウン用!$AW$3:$AW$7,プルダウン用!AY$3:AY$7,"",0),_xlfn.XLOOKUP($AN415,プルダウン用!$AQ$3:$AQ$12,プルダウン用!AT$3:AT$12,"",0))</f>
        <v/>
      </c>
      <c r="AQ415" s="56" t="str">
        <f>IF($AN415="学内非常勤講師",_xlfn.XLOOKUP($N415,プルダウン用!$AW$3:$AW$7,プルダウン用!AZ$3:AZ$7,"",0),_xlfn.XLOOKUP($AN415,プルダウン用!$AQ$3:$AQ$12,プルダウン用!AU$3:AU$12,"",0))</f>
        <v/>
      </c>
      <c r="AR415" s="79"/>
    </row>
    <row r="416" spans="2:44" ht="23.25" customHeight="1" x14ac:dyDescent="0.15">
      <c r="B416" s="54" t="str">
        <f t="shared" si="6"/>
        <v/>
      </c>
      <c r="C416" s="64"/>
      <c r="D416" s="64"/>
      <c r="E416" s="52"/>
      <c r="F416" s="52"/>
      <c r="G416" s="52"/>
      <c r="H416" s="53"/>
      <c r="I416" s="51"/>
      <c r="J416" s="7"/>
      <c r="K416" s="7"/>
      <c r="L416" s="52"/>
      <c r="M416" s="52"/>
      <c r="N416" s="49"/>
      <c r="O416" s="7"/>
      <c r="P416" s="50"/>
      <c r="Q416" s="51"/>
      <c r="R416" s="51"/>
      <c r="S416" s="48"/>
      <c r="T416" s="48"/>
      <c r="U416" s="48"/>
      <c r="V416" s="48"/>
      <c r="W416" s="48"/>
      <c r="X416" s="48"/>
      <c r="Y416" s="54" t="s">
        <v>92</v>
      </c>
      <c r="Z416" s="55" t="str">
        <f>IF(AND($M416="雇用", OR($R416="集中", $R416="期間内"),$N416&lt;&gt;"その他"),"担当開始日要追記",_xlfn.XLOOKUP($P416,プルダウン用!$S$3:$S$12,プルダウン用!T$3:T$12,"",0))</f>
        <v/>
      </c>
      <c r="AA416" s="55" t="str">
        <f>IF(AND($M416="雇用", OR($R416="集中", $R416="期間内"),$N416&lt;&gt;"その他"),"担当終了日要追記",_xlfn.XLOOKUP($P416,プルダウン用!$S$3:$S$12,プルダウン用!U$3:U$12,"",0))</f>
        <v/>
      </c>
      <c r="AB416" s="49"/>
      <c r="AC416" s="49"/>
      <c r="AD416" s="7"/>
      <c r="AE416" s="7"/>
      <c r="AF416" s="49"/>
      <c r="AG416" s="49"/>
      <c r="AH416" s="56" t="str">
        <f>_xlfn.XLOOKUP($AG416,プルダウン用!$AC$3:$AC$10,プルダウン用!AD$3:AD$10,"",0)</f>
        <v/>
      </c>
      <c r="AI416" s="56" t="str">
        <f>_xlfn.XLOOKUP($AG416,プルダウン用!$AC$3:$AC$10,プルダウン用!AE$3:AE$10,"",0)</f>
        <v/>
      </c>
      <c r="AJ416" s="57" t="str">
        <f>_xlfn.XLOOKUP($AG416,プルダウン用!$AC$3:$AC$10,プルダウン用!AF$3:AF$10,"",0)</f>
        <v/>
      </c>
      <c r="AK416" s="63"/>
      <c r="AL416" s="53"/>
      <c r="AM416" s="49"/>
      <c r="AN416" s="69" t="str">
        <f>IF($AM416="謝金経費に同じ",_xlfn.XLOOKUP(AG416,プルダウン用!$AQ$3:$AQ$12,プルダウン用!$AR$3:$AR$12,"",0),_xlfn.XLOOKUP($AM416,プルダウン用!$AH$3:$AH$5,プルダウン用!$AI$3:$AI$5,""))</f>
        <v/>
      </c>
      <c r="AO416" s="56" t="str">
        <f>IF($AN416="学内非常勤講師",_xlfn.XLOOKUP($N416,プルダウン用!$AW$3:$AW$7,プルダウン用!AX$3:AX$7,"",0),_xlfn.XLOOKUP($AN416,プルダウン用!$AQ$3:$AQ$12,プルダウン用!AS$3:AS$12,"",0))</f>
        <v/>
      </c>
      <c r="AP416" s="56" t="str">
        <f>IF($AN416="学内非常勤講師",_xlfn.XLOOKUP($N416,プルダウン用!$AW$3:$AW$7,プルダウン用!AY$3:AY$7,"",0),_xlfn.XLOOKUP($AN416,プルダウン用!$AQ$3:$AQ$12,プルダウン用!AT$3:AT$12,"",0))</f>
        <v/>
      </c>
      <c r="AQ416" s="56" t="str">
        <f>IF($AN416="学内非常勤講師",_xlfn.XLOOKUP($N416,プルダウン用!$AW$3:$AW$7,プルダウン用!AZ$3:AZ$7,"",0),_xlfn.XLOOKUP($AN416,プルダウン用!$AQ$3:$AQ$12,プルダウン用!AU$3:AU$12,"",0))</f>
        <v/>
      </c>
      <c r="AR416" s="79"/>
    </row>
    <row r="417" spans="2:44" ht="23.25" customHeight="1" x14ac:dyDescent="0.15">
      <c r="B417" s="54" t="str">
        <f t="shared" si="6"/>
        <v/>
      </c>
      <c r="C417" s="64"/>
      <c r="D417" s="64"/>
      <c r="E417" s="52"/>
      <c r="F417" s="52"/>
      <c r="G417" s="52"/>
      <c r="H417" s="53"/>
      <c r="I417" s="51"/>
      <c r="J417" s="7"/>
      <c r="K417" s="7"/>
      <c r="L417" s="52"/>
      <c r="M417" s="52"/>
      <c r="N417" s="49"/>
      <c r="O417" s="7"/>
      <c r="P417" s="50"/>
      <c r="Q417" s="51"/>
      <c r="R417" s="51"/>
      <c r="S417" s="48"/>
      <c r="T417" s="48"/>
      <c r="U417" s="48"/>
      <c r="V417" s="48"/>
      <c r="W417" s="48"/>
      <c r="X417" s="48"/>
      <c r="Y417" s="54" t="s">
        <v>92</v>
      </c>
      <c r="Z417" s="55" t="str">
        <f>IF(AND($M417="雇用", OR($R417="集中", $R417="期間内"),$N417&lt;&gt;"その他"),"担当開始日要追記",_xlfn.XLOOKUP($P417,プルダウン用!$S$3:$S$12,プルダウン用!T$3:T$12,"",0))</f>
        <v/>
      </c>
      <c r="AA417" s="55" t="str">
        <f>IF(AND($M417="雇用", OR($R417="集中", $R417="期間内"),$N417&lt;&gt;"その他"),"担当終了日要追記",_xlfn.XLOOKUP($P417,プルダウン用!$S$3:$S$12,プルダウン用!U$3:U$12,"",0))</f>
        <v/>
      </c>
      <c r="AB417" s="49"/>
      <c r="AC417" s="49"/>
      <c r="AD417" s="7"/>
      <c r="AE417" s="7"/>
      <c r="AF417" s="49"/>
      <c r="AG417" s="49"/>
      <c r="AH417" s="56" t="str">
        <f>_xlfn.XLOOKUP($AG417,プルダウン用!$AC$3:$AC$10,プルダウン用!AD$3:AD$10,"",0)</f>
        <v/>
      </c>
      <c r="AI417" s="56" t="str">
        <f>_xlfn.XLOOKUP($AG417,プルダウン用!$AC$3:$AC$10,プルダウン用!AE$3:AE$10,"",0)</f>
        <v/>
      </c>
      <c r="AJ417" s="57" t="str">
        <f>_xlfn.XLOOKUP($AG417,プルダウン用!$AC$3:$AC$10,プルダウン用!AF$3:AF$10,"",0)</f>
        <v/>
      </c>
      <c r="AK417" s="63"/>
      <c r="AL417" s="53"/>
      <c r="AM417" s="49"/>
      <c r="AN417" s="69" t="str">
        <f>IF($AM417="謝金経費に同じ",_xlfn.XLOOKUP(AG417,プルダウン用!$AQ$3:$AQ$12,プルダウン用!$AR$3:$AR$12,"",0),_xlfn.XLOOKUP($AM417,プルダウン用!$AH$3:$AH$5,プルダウン用!$AI$3:$AI$5,""))</f>
        <v/>
      </c>
      <c r="AO417" s="56" t="str">
        <f>IF($AN417="学内非常勤講師",_xlfn.XLOOKUP($N417,プルダウン用!$AW$3:$AW$7,プルダウン用!AX$3:AX$7,"",0),_xlfn.XLOOKUP($AN417,プルダウン用!$AQ$3:$AQ$12,プルダウン用!AS$3:AS$12,"",0))</f>
        <v/>
      </c>
      <c r="AP417" s="56" t="str">
        <f>IF($AN417="学内非常勤講師",_xlfn.XLOOKUP($N417,プルダウン用!$AW$3:$AW$7,プルダウン用!AY$3:AY$7,"",0),_xlfn.XLOOKUP($AN417,プルダウン用!$AQ$3:$AQ$12,プルダウン用!AT$3:AT$12,"",0))</f>
        <v/>
      </c>
      <c r="AQ417" s="56" t="str">
        <f>IF($AN417="学内非常勤講師",_xlfn.XLOOKUP($N417,プルダウン用!$AW$3:$AW$7,プルダウン用!AZ$3:AZ$7,"",0),_xlfn.XLOOKUP($AN417,プルダウン用!$AQ$3:$AQ$12,プルダウン用!AU$3:AU$12,"",0))</f>
        <v/>
      </c>
      <c r="AR417" s="79"/>
    </row>
    <row r="418" spans="2:44" ht="23.25" customHeight="1" x14ac:dyDescent="0.15">
      <c r="B418" s="54" t="str">
        <f t="shared" si="6"/>
        <v/>
      </c>
      <c r="C418" s="64"/>
      <c r="D418" s="64"/>
      <c r="E418" s="52"/>
      <c r="F418" s="52"/>
      <c r="G418" s="52"/>
      <c r="H418" s="53"/>
      <c r="I418" s="51"/>
      <c r="J418" s="7"/>
      <c r="K418" s="7"/>
      <c r="L418" s="52"/>
      <c r="M418" s="52"/>
      <c r="N418" s="49"/>
      <c r="O418" s="7"/>
      <c r="P418" s="50"/>
      <c r="Q418" s="51"/>
      <c r="R418" s="51"/>
      <c r="S418" s="48"/>
      <c r="T418" s="48"/>
      <c r="U418" s="48"/>
      <c r="V418" s="48"/>
      <c r="W418" s="48"/>
      <c r="X418" s="48"/>
      <c r="Y418" s="54" t="s">
        <v>92</v>
      </c>
      <c r="Z418" s="55" t="str">
        <f>IF(AND($M418="雇用", OR($R418="集中", $R418="期間内"),$N418&lt;&gt;"その他"),"担当開始日要追記",_xlfn.XLOOKUP($P418,プルダウン用!$S$3:$S$12,プルダウン用!T$3:T$12,"",0))</f>
        <v/>
      </c>
      <c r="AA418" s="55" t="str">
        <f>IF(AND($M418="雇用", OR($R418="集中", $R418="期間内"),$N418&lt;&gt;"その他"),"担当終了日要追記",_xlfn.XLOOKUP($P418,プルダウン用!$S$3:$S$12,プルダウン用!U$3:U$12,"",0))</f>
        <v/>
      </c>
      <c r="AB418" s="49"/>
      <c r="AC418" s="49"/>
      <c r="AD418" s="7"/>
      <c r="AE418" s="7"/>
      <c r="AF418" s="49"/>
      <c r="AG418" s="49"/>
      <c r="AH418" s="56" t="str">
        <f>_xlfn.XLOOKUP($AG418,プルダウン用!$AC$3:$AC$10,プルダウン用!AD$3:AD$10,"",0)</f>
        <v/>
      </c>
      <c r="AI418" s="56" t="str">
        <f>_xlfn.XLOOKUP($AG418,プルダウン用!$AC$3:$AC$10,プルダウン用!AE$3:AE$10,"",0)</f>
        <v/>
      </c>
      <c r="AJ418" s="57" t="str">
        <f>_xlfn.XLOOKUP($AG418,プルダウン用!$AC$3:$AC$10,プルダウン用!AF$3:AF$10,"",0)</f>
        <v/>
      </c>
      <c r="AK418" s="63"/>
      <c r="AL418" s="53"/>
      <c r="AM418" s="49"/>
      <c r="AN418" s="69" t="str">
        <f>IF($AM418="謝金経費に同じ",_xlfn.XLOOKUP(AG418,プルダウン用!$AQ$3:$AQ$12,プルダウン用!$AR$3:$AR$12,"",0),_xlfn.XLOOKUP($AM418,プルダウン用!$AH$3:$AH$5,プルダウン用!$AI$3:$AI$5,""))</f>
        <v/>
      </c>
      <c r="AO418" s="56" t="str">
        <f>IF($AN418="学内非常勤講師",_xlfn.XLOOKUP($N418,プルダウン用!$AW$3:$AW$7,プルダウン用!AX$3:AX$7,"",0),_xlfn.XLOOKUP($AN418,プルダウン用!$AQ$3:$AQ$12,プルダウン用!AS$3:AS$12,"",0))</f>
        <v/>
      </c>
      <c r="AP418" s="56" t="str">
        <f>IF($AN418="学内非常勤講師",_xlfn.XLOOKUP($N418,プルダウン用!$AW$3:$AW$7,プルダウン用!AY$3:AY$7,"",0),_xlfn.XLOOKUP($AN418,プルダウン用!$AQ$3:$AQ$12,プルダウン用!AT$3:AT$12,"",0))</f>
        <v/>
      </c>
      <c r="AQ418" s="56" t="str">
        <f>IF($AN418="学内非常勤講師",_xlfn.XLOOKUP($N418,プルダウン用!$AW$3:$AW$7,プルダウン用!AZ$3:AZ$7,"",0),_xlfn.XLOOKUP($AN418,プルダウン用!$AQ$3:$AQ$12,プルダウン用!AU$3:AU$12,"",0))</f>
        <v/>
      </c>
      <c r="AR418" s="79"/>
    </row>
    <row r="419" spans="2:44" ht="23.25" customHeight="1" x14ac:dyDescent="0.15">
      <c r="B419" s="54" t="str">
        <f t="shared" si="6"/>
        <v/>
      </c>
      <c r="C419" s="64"/>
      <c r="D419" s="64"/>
      <c r="E419" s="52"/>
      <c r="F419" s="52"/>
      <c r="G419" s="52"/>
      <c r="H419" s="53"/>
      <c r="I419" s="51"/>
      <c r="J419" s="7"/>
      <c r="K419" s="7"/>
      <c r="L419" s="52"/>
      <c r="M419" s="52"/>
      <c r="N419" s="49"/>
      <c r="O419" s="7"/>
      <c r="P419" s="50"/>
      <c r="Q419" s="51"/>
      <c r="R419" s="51"/>
      <c r="S419" s="48"/>
      <c r="T419" s="48"/>
      <c r="U419" s="48"/>
      <c r="V419" s="48"/>
      <c r="W419" s="48"/>
      <c r="X419" s="48"/>
      <c r="Y419" s="54" t="s">
        <v>92</v>
      </c>
      <c r="Z419" s="55" t="str">
        <f>IF(AND($M419="雇用", OR($R419="集中", $R419="期間内"),$N419&lt;&gt;"その他"),"担当開始日要追記",_xlfn.XLOOKUP($P419,プルダウン用!$S$3:$S$12,プルダウン用!T$3:T$12,"",0))</f>
        <v/>
      </c>
      <c r="AA419" s="55" t="str">
        <f>IF(AND($M419="雇用", OR($R419="集中", $R419="期間内"),$N419&lt;&gt;"その他"),"担当終了日要追記",_xlfn.XLOOKUP($P419,プルダウン用!$S$3:$S$12,プルダウン用!U$3:U$12,"",0))</f>
        <v/>
      </c>
      <c r="AB419" s="49"/>
      <c r="AC419" s="49"/>
      <c r="AD419" s="7"/>
      <c r="AE419" s="7"/>
      <c r="AF419" s="49"/>
      <c r="AG419" s="49"/>
      <c r="AH419" s="56" t="str">
        <f>_xlfn.XLOOKUP($AG419,プルダウン用!$AC$3:$AC$10,プルダウン用!AD$3:AD$10,"",0)</f>
        <v/>
      </c>
      <c r="AI419" s="56" t="str">
        <f>_xlfn.XLOOKUP($AG419,プルダウン用!$AC$3:$AC$10,プルダウン用!AE$3:AE$10,"",0)</f>
        <v/>
      </c>
      <c r="AJ419" s="57" t="str">
        <f>_xlfn.XLOOKUP($AG419,プルダウン用!$AC$3:$AC$10,プルダウン用!AF$3:AF$10,"",0)</f>
        <v/>
      </c>
      <c r="AK419" s="63"/>
      <c r="AL419" s="53"/>
      <c r="AM419" s="49"/>
      <c r="AN419" s="69" t="str">
        <f>IF($AM419="謝金経費に同じ",_xlfn.XLOOKUP(AG419,プルダウン用!$AQ$3:$AQ$12,プルダウン用!$AR$3:$AR$12,"",0),_xlfn.XLOOKUP($AM419,プルダウン用!$AH$3:$AH$5,プルダウン用!$AI$3:$AI$5,""))</f>
        <v/>
      </c>
      <c r="AO419" s="56" t="str">
        <f>IF($AN419="学内非常勤講師",_xlfn.XLOOKUP($N419,プルダウン用!$AW$3:$AW$7,プルダウン用!AX$3:AX$7,"",0),_xlfn.XLOOKUP($AN419,プルダウン用!$AQ$3:$AQ$12,プルダウン用!AS$3:AS$12,"",0))</f>
        <v/>
      </c>
      <c r="AP419" s="56" t="str">
        <f>IF($AN419="学内非常勤講師",_xlfn.XLOOKUP($N419,プルダウン用!$AW$3:$AW$7,プルダウン用!AY$3:AY$7,"",0),_xlfn.XLOOKUP($AN419,プルダウン用!$AQ$3:$AQ$12,プルダウン用!AT$3:AT$12,"",0))</f>
        <v/>
      </c>
      <c r="AQ419" s="56" t="str">
        <f>IF($AN419="学内非常勤講師",_xlfn.XLOOKUP($N419,プルダウン用!$AW$3:$AW$7,プルダウン用!AZ$3:AZ$7,"",0),_xlfn.XLOOKUP($AN419,プルダウン用!$AQ$3:$AQ$12,プルダウン用!AU$3:AU$12,"",0))</f>
        <v/>
      </c>
      <c r="AR419" s="79"/>
    </row>
    <row r="420" spans="2:44" ht="23.25" customHeight="1" x14ac:dyDescent="0.15">
      <c r="B420" s="54" t="str">
        <f t="shared" si="6"/>
        <v/>
      </c>
      <c r="C420" s="64"/>
      <c r="D420" s="64"/>
      <c r="E420" s="52"/>
      <c r="F420" s="52"/>
      <c r="G420" s="52"/>
      <c r="H420" s="53"/>
      <c r="I420" s="51"/>
      <c r="J420" s="7"/>
      <c r="K420" s="7"/>
      <c r="L420" s="52"/>
      <c r="M420" s="52"/>
      <c r="N420" s="49"/>
      <c r="O420" s="7"/>
      <c r="P420" s="50"/>
      <c r="Q420" s="51"/>
      <c r="R420" s="51"/>
      <c r="S420" s="48"/>
      <c r="T420" s="48"/>
      <c r="U420" s="48"/>
      <c r="V420" s="48"/>
      <c r="W420" s="48"/>
      <c r="X420" s="48"/>
      <c r="Y420" s="54" t="s">
        <v>92</v>
      </c>
      <c r="Z420" s="55" t="str">
        <f>IF(AND($M420="雇用", OR($R420="集中", $R420="期間内"),$N420&lt;&gt;"その他"),"担当開始日要追記",_xlfn.XLOOKUP($P420,プルダウン用!$S$3:$S$12,プルダウン用!T$3:T$12,"",0))</f>
        <v/>
      </c>
      <c r="AA420" s="55" t="str">
        <f>IF(AND($M420="雇用", OR($R420="集中", $R420="期間内"),$N420&lt;&gt;"その他"),"担当終了日要追記",_xlfn.XLOOKUP($P420,プルダウン用!$S$3:$S$12,プルダウン用!U$3:U$12,"",0))</f>
        <v/>
      </c>
      <c r="AB420" s="49"/>
      <c r="AC420" s="49"/>
      <c r="AD420" s="7"/>
      <c r="AE420" s="7"/>
      <c r="AF420" s="49"/>
      <c r="AG420" s="49"/>
      <c r="AH420" s="56" t="str">
        <f>_xlfn.XLOOKUP($AG420,プルダウン用!$AC$3:$AC$10,プルダウン用!AD$3:AD$10,"",0)</f>
        <v/>
      </c>
      <c r="AI420" s="56" t="str">
        <f>_xlfn.XLOOKUP($AG420,プルダウン用!$AC$3:$AC$10,プルダウン用!AE$3:AE$10,"",0)</f>
        <v/>
      </c>
      <c r="AJ420" s="57" t="str">
        <f>_xlfn.XLOOKUP($AG420,プルダウン用!$AC$3:$AC$10,プルダウン用!AF$3:AF$10,"",0)</f>
        <v/>
      </c>
      <c r="AK420" s="63"/>
      <c r="AL420" s="53"/>
      <c r="AM420" s="49"/>
      <c r="AN420" s="69" t="str">
        <f>IF($AM420="謝金経費に同じ",_xlfn.XLOOKUP(AG420,プルダウン用!$AQ$3:$AQ$12,プルダウン用!$AR$3:$AR$12,"",0),_xlfn.XLOOKUP($AM420,プルダウン用!$AH$3:$AH$5,プルダウン用!$AI$3:$AI$5,""))</f>
        <v/>
      </c>
      <c r="AO420" s="56" t="str">
        <f>IF($AN420="学内非常勤講師",_xlfn.XLOOKUP($N420,プルダウン用!$AW$3:$AW$7,プルダウン用!AX$3:AX$7,"",0),_xlfn.XLOOKUP($AN420,プルダウン用!$AQ$3:$AQ$12,プルダウン用!AS$3:AS$12,"",0))</f>
        <v/>
      </c>
      <c r="AP420" s="56" t="str">
        <f>IF($AN420="学内非常勤講師",_xlfn.XLOOKUP($N420,プルダウン用!$AW$3:$AW$7,プルダウン用!AY$3:AY$7,"",0),_xlfn.XLOOKUP($AN420,プルダウン用!$AQ$3:$AQ$12,プルダウン用!AT$3:AT$12,"",0))</f>
        <v/>
      </c>
      <c r="AQ420" s="56" t="str">
        <f>IF($AN420="学内非常勤講師",_xlfn.XLOOKUP($N420,プルダウン用!$AW$3:$AW$7,プルダウン用!AZ$3:AZ$7,"",0),_xlfn.XLOOKUP($AN420,プルダウン用!$AQ$3:$AQ$12,プルダウン用!AU$3:AU$12,"",0))</f>
        <v/>
      </c>
      <c r="AR420" s="79"/>
    </row>
    <row r="421" spans="2:44" ht="23.25" customHeight="1" x14ac:dyDescent="0.15">
      <c r="B421" s="54" t="str">
        <f t="shared" si="6"/>
        <v/>
      </c>
      <c r="C421" s="64"/>
      <c r="D421" s="64"/>
      <c r="E421" s="52"/>
      <c r="F421" s="52"/>
      <c r="G421" s="52"/>
      <c r="H421" s="53"/>
      <c r="I421" s="51"/>
      <c r="J421" s="7"/>
      <c r="K421" s="7"/>
      <c r="L421" s="52"/>
      <c r="M421" s="52"/>
      <c r="N421" s="49"/>
      <c r="O421" s="7"/>
      <c r="P421" s="50"/>
      <c r="Q421" s="51"/>
      <c r="R421" s="51"/>
      <c r="S421" s="48"/>
      <c r="T421" s="48"/>
      <c r="U421" s="48"/>
      <c r="V421" s="48"/>
      <c r="W421" s="48"/>
      <c r="X421" s="48"/>
      <c r="Y421" s="54" t="s">
        <v>92</v>
      </c>
      <c r="Z421" s="55" t="str">
        <f>IF(AND($M421="雇用", OR($R421="集中", $R421="期間内"),$N421&lt;&gt;"その他"),"担当開始日要追記",_xlfn.XLOOKUP($P421,プルダウン用!$S$3:$S$12,プルダウン用!T$3:T$12,"",0))</f>
        <v/>
      </c>
      <c r="AA421" s="55" t="str">
        <f>IF(AND($M421="雇用", OR($R421="集中", $R421="期間内"),$N421&lt;&gt;"その他"),"担当終了日要追記",_xlfn.XLOOKUP($P421,プルダウン用!$S$3:$S$12,プルダウン用!U$3:U$12,"",0))</f>
        <v/>
      </c>
      <c r="AB421" s="49"/>
      <c r="AC421" s="49"/>
      <c r="AD421" s="7"/>
      <c r="AE421" s="7"/>
      <c r="AF421" s="49"/>
      <c r="AG421" s="49"/>
      <c r="AH421" s="56" t="str">
        <f>_xlfn.XLOOKUP($AG421,プルダウン用!$AC$3:$AC$10,プルダウン用!AD$3:AD$10,"",0)</f>
        <v/>
      </c>
      <c r="AI421" s="56" t="str">
        <f>_xlfn.XLOOKUP($AG421,プルダウン用!$AC$3:$AC$10,プルダウン用!AE$3:AE$10,"",0)</f>
        <v/>
      </c>
      <c r="AJ421" s="57" t="str">
        <f>_xlfn.XLOOKUP($AG421,プルダウン用!$AC$3:$AC$10,プルダウン用!AF$3:AF$10,"",0)</f>
        <v/>
      </c>
      <c r="AK421" s="63"/>
      <c r="AL421" s="53"/>
      <c r="AM421" s="49"/>
      <c r="AN421" s="69" t="str">
        <f>IF($AM421="謝金経費に同じ",_xlfn.XLOOKUP(AG421,プルダウン用!$AQ$3:$AQ$12,プルダウン用!$AR$3:$AR$12,"",0),_xlfn.XLOOKUP($AM421,プルダウン用!$AH$3:$AH$5,プルダウン用!$AI$3:$AI$5,""))</f>
        <v/>
      </c>
      <c r="AO421" s="56" t="str">
        <f>IF($AN421="学内非常勤講師",_xlfn.XLOOKUP($N421,プルダウン用!$AW$3:$AW$7,プルダウン用!AX$3:AX$7,"",0),_xlfn.XLOOKUP($AN421,プルダウン用!$AQ$3:$AQ$12,プルダウン用!AS$3:AS$12,"",0))</f>
        <v/>
      </c>
      <c r="AP421" s="56" t="str">
        <f>IF($AN421="学内非常勤講師",_xlfn.XLOOKUP($N421,プルダウン用!$AW$3:$AW$7,プルダウン用!AY$3:AY$7,"",0),_xlfn.XLOOKUP($AN421,プルダウン用!$AQ$3:$AQ$12,プルダウン用!AT$3:AT$12,"",0))</f>
        <v/>
      </c>
      <c r="AQ421" s="56" t="str">
        <f>IF($AN421="学内非常勤講師",_xlfn.XLOOKUP($N421,プルダウン用!$AW$3:$AW$7,プルダウン用!AZ$3:AZ$7,"",0),_xlfn.XLOOKUP($AN421,プルダウン用!$AQ$3:$AQ$12,プルダウン用!AU$3:AU$12,"",0))</f>
        <v/>
      </c>
      <c r="AR421" s="79"/>
    </row>
    <row r="422" spans="2:44" ht="23.25" customHeight="1" x14ac:dyDescent="0.15">
      <c r="B422" s="54" t="str">
        <f t="shared" si="6"/>
        <v/>
      </c>
      <c r="C422" s="64"/>
      <c r="D422" s="64"/>
      <c r="E422" s="52"/>
      <c r="F422" s="52"/>
      <c r="G422" s="52"/>
      <c r="H422" s="53"/>
      <c r="I422" s="51"/>
      <c r="J422" s="7"/>
      <c r="K422" s="7"/>
      <c r="L422" s="52"/>
      <c r="M422" s="52"/>
      <c r="N422" s="49"/>
      <c r="O422" s="7"/>
      <c r="P422" s="50"/>
      <c r="Q422" s="51"/>
      <c r="R422" s="51"/>
      <c r="S422" s="48"/>
      <c r="T422" s="48"/>
      <c r="U422" s="48"/>
      <c r="V422" s="48"/>
      <c r="W422" s="48"/>
      <c r="X422" s="48"/>
      <c r="Y422" s="54" t="s">
        <v>92</v>
      </c>
      <c r="Z422" s="55" t="str">
        <f>IF(AND($M422="雇用", OR($R422="集中", $R422="期間内"),$N422&lt;&gt;"その他"),"担当開始日要追記",_xlfn.XLOOKUP($P422,プルダウン用!$S$3:$S$12,プルダウン用!T$3:T$12,"",0))</f>
        <v/>
      </c>
      <c r="AA422" s="55" t="str">
        <f>IF(AND($M422="雇用", OR($R422="集中", $R422="期間内"),$N422&lt;&gt;"その他"),"担当終了日要追記",_xlfn.XLOOKUP($P422,プルダウン用!$S$3:$S$12,プルダウン用!U$3:U$12,"",0))</f>
        <v/>
      </c>
      <c r="AB422" s="49"/>
      <c r="AC422" s="49"/>
      <c r="AD422" s="7"/>
      <c r="AE422" s="7"/>
      <c r="AF422" s="49"/>
      <c r="AG422" s="49"/>
      <c r="AH422" s="56" t="str">
        <f>_xlfn.XLOOKUP($AG422,プルダウン用!$AC$3:$AC$10,プルダウン用!AD$3:AD$10,"",0)</f>
        <v/>
      </c>
      <c r="AI422" s="56" t="str">
        <f>_xlfn.XLOOKUP($AG422,プルダウン用!$AC$3:$AC$10,プルダウン用!AE$3:AE$10,"",0)</f>
        <v/>
      </c>
      <c r="AJ422" s="57" t="str">
        <f>_xlfn.XLOOKUP($AG422,プルダウン用!$AC$3:$AC$10,プルダウン用!AF$3:AF$10,"",0)</f>
        <v/>
      </c>
      <c r="AK422" s="63"/>
      <c r="AL422" s="53"/>
      <c r="AM422" s="49"/>
      <c r="AN422" s="69" t="str">
        <f>IF($AM422="謝金経費に同じ",_xlfn.XLOOKUP(AG422,プルダウン用!$AQ$3:$AQ$12,プルダウン用!$AR$3:$AR$12,"",0),_xlfn.XLOOKUP($AM422,プルダウン用!$AH$3:$AH$5,プルダウン用!$AI$3:$AI$5,""))</f>
        <v/>
      </c>
      <c r="AO422" s="56" t="str">
        <f>IF($AN422="学内非常勤講師",_xlfn.XLOOKUP($N422,プルダウン用!$AW$3:$AW$7,プルダウン用!AX$3:AX$7,"",0),_xlfn.XLOOKUP($AN422,プルダウン用!$AQ$3:$AQ$12,プルダウン用!AS$3:AS$12,"",0))</f>
        <v/>
      </c>
      <c r="AP422" s="56" t="str">
        <f>IF($AN422="学内非常勤講師",_xlfn.XLOOKUP($N422,プルダウン用!$AW$3:$AW$7,プルダウン用!AY$3:AY$7,"",0),_xlfn.XLOOKUP($AN422,プルダウン用!$AQ$3:$AQ$12,プルダウン用!AT$3:AT$12,"",0))</f>
        <v/>
      </c>
      <c r="AQ422" s="56" t="str">
        <f>IF($AN422="学内非常勤講師",_xlfn.XLOOKUP($N422,プルダウン用!$AW$3:$AW$7,プルダウン用!AZ$3:AZ$7,"",0),_xlfn.XLOOKUP($AN422,プルダウン用!$AQ$3:$AQ$12,プルダウン用!AU$3:AU$12,"",0))</f>
        <v/>
      </c>
      <c r="AR422" s="79"/>
    </row>
    <row r="423" spans="2:44" ht="23.25" customHeight="1" x14ac:dyDescent="0.15">
      <c r="B423" s="54" t="str">
        <f t="shared" si="6"/>
        <v/>
      </c>
      <c r="C423" s="64"/>
      <c r="D423" s="64"/>
      <c r="E423" s="52"/>
      <c r="F423" s="52"/>
      <c r="G423" s="52"/>
      <c r="H423" s="53"/>
      <c r="I423" s="51"/>
      <c r="J423" s="7"/>
      <c r="K423" s="7"/>
      <c r="L423" s="52"/>
      <c r="M423" s="52"/>
      <c r="N423" s="49"/>
      <c r="O423" s="7"/>
      <c r="P423" s="50"/>
      <c r="Q423" s="51"/>
      <c r="R423" s="51"/>
      <c r="S423" s="48"/>
      <c r="T423" s="48"/>
      <c r="U423" s="48"/>
      <c r="V423" s="48"/>
      <c r="W423" s="48"/>
      <c r="X423" s="48"/>
      <c r="Y423" s="54" t="s">
        <v>92</v>
      </c>
      <c r="Z423" s="55" t="str">
        <f>IF(AND($M423="雇用", OR($R423="集中", $R423="期間内"),$N423&lt;&gt;"その他"),"担当開始日要追記",_xlfn.XLOOKUP($P423,プルダウン用!$S$3:$S$12,プルダウン用!T$3:T$12,"",0))</f>
        <v/>
      </c>
      <c r="AA423" s="55" t="str">
        <f>IF(AND($M423="雇用", OR($R423="集中", $R423="期間内"),$N423&lt;&gt;"その他"),"担当終了日要追記",_xlfn.XLOOKUP($P423,プルダウン用!$S$3:$S$12,プルダウン用!U$3:U$12,"",0))</f>
        <v/>
      </c>
      <c r="AB423" s="49"/>
      <c r="AC423" s="49"/>
      <c r="AD423" s="7"/>
      <c r="AE423" s="7"/>
      <c r="AF423" s="49"/>
      <c r="AG423" s="49"/>
      <c r="AH423" s="56" t="str">
        <f>_xlfn.XLOOKUP($AG423,プルダウン用!$AC$3:$AC$10,プルダウン用!AD$3:AD$10,"",0)</f>
        <v/>
      </c>
      <c r="AI423" s="56" t="str">
        <f>_xlfn.XLOOKUP($AG423,プルダウン用!$AC$3:$AC$10,プルダウン用!AE$3:AE$10,"",0)</f>
        <v/>
      </c>
      <c r="AJ423" s="57" t="str">
        <f>_xlfn.XLOOKUP($AG423,プルダウン用!$AC$3:$AC$10,プルダウン用!AF$3:AF$10,"",0)</f>
        <v/>
      </c>
      <c r="AK423" s="63"/>
      <c r="AL423" s="53"/>
      <c r="AM423" s="49"/>
      <c r="AN423" s="69" t="str">
        <f>IF($AM423="謝金経費に同じ",_xlfn.XLOOKUP(AG423,プルダウン用!$AQ$3:$AQ$12,プルダウン用!$AR$3:$AR$12,"",0),_xlfn.XLOOKUP($AM423,プルダウン用!$AH$3:$AH$5,プルダウン用!$AI$3:$AI$5,""))</f>
        <v/>
      </c>
      <c r="AO423" s="56" t="str">
        <f>IF($AN423="学内非常勤講師",_xlfn.XLOOKUP($N423,プルダウン用!$AW$3:$AW$7,プルダウン用!AX$3:AX$7,"",0),_xlfn.XLOOKUP($AN423,プルダウン用!$AQ$3:$AQ$12,プルダウン用!AS$3:AS$12,"",0))</f>
        <v/>
      </c>
      <c r="AP423" s="56" t="str">
        <f>IF($AN423="学内非常勤講師",_xlfn.XLOOKUP($N423,プルダウン用!$AW$3:$AW$7,プルダウン用!AY$3:AY$7,"",0),_xlfn.XLOOKUP($AN423,プルダウン用!$AQ$3:$AQ$12,プルダウン用!AT$3:AT$12,"",0))</f>
        <v/>
      </c>
      <c r="AQ423" s="56" t="str">
        <f>IF($AN423="学内非常勤講師",_xlfn.XLOOKUP($N423,プルダウン用!$AW$3:$AW$7,プルダウン用!AZ$3:AZ$7,"",0),_xlfn.XLOOKUP($AN423,プルダウン用!$AQ$3:$AQ$12,プルダウン用!AU$3:AU$12,"",0))</f>
        <v/>
      </c>
      <c r="AR423" s="79"/>
    </row>
    <row r="424" spans="2:44" ht="23.25" customHeight="1" x14ac:dyDescent="0.15">
      <c r="B424" s="54" t="str">
        <f t="shared" si="6"/>
        <v/>
      </c>
      <c r="C424" s="64"/>
      <c r="D424" s="64"/>
      <c r="E424" s="52"/>
      <c r="F424" s="52"/>
      <c r="G424" s="52"/>
      <c r="H424" s="53"/>
      <c r="I424" s="51"/>
      <c r="J424" s="7"/>
      <c r="K424" s="7"/>
      <c r="L424" s="52"/>
      <c r="M424" s="52"/>
      <c r="N424" s="49"/>
      <c r="O424" s="7"/>
      <c r="P424" s="50"/>
      <c r="Q424" s="51"/>
      <c r="R424" s="51"/>
      <c r="S424" s="48"/>
      <c r="T424" s="48"/>
      <c r="U424" s="48"/>
      <c r="V424" s="48"/>
      <c r="W424" s="48"/>
      <c r="X424" s="48"/>
      <c r="Y424" s="54" t="s">
        <v>92</v>
      </c>
      <c r="Z424" s="55" t="str">
        <f>IF(AND($M424="雇用", OR($R424="集中", $R424="期間内"),$N424&lt;&gt;"その他"),"担当開始日要追記",_xlfn.XLOOKUP($P424,プルダウン用!$S$3:$S$12,プルダウン用!T$3:T$12,"",0))</f>
        <v/>
      </c>
      <c r="AA424" s="55" t="str">
        <f>IF(AND($M424="雇用", OR($R424="集中", $R424="期間内"),$N424&lt;&gt;"その他"),"担当終了日要追記",_xlfn.XLOOKUP($P424,プルダウン用!$S$3:$S$12,プルダウン用!U$3:U$12,"",0))</f>
        <v/>
      </c>
      <c r="AB424" s="49"/>
      <c r="AC424" s="49"/>
      <c r="AD424" s="7"/>
      <c r="AE424" s="7"/>
      <c r="AF424" s="49"/>
      <c r="AG424" s="49"/>
      <c r="AH424" s="56" t="str">
        <f>_xlfn.XLOOKUP($AG424,プルダウン用!$AC$3:$AC$10,プルダウン用!AD$3:AD$10,"",0)</f>
        <v/>
      </c>
      <c r="AI424" s="56" t="str">
        <f>_xlfn.XLOOKUP($AG424,プルダウン用!$AC$3:$AC$10,プルダウン用!AE$3:AE$10,"",0)</f>
        <v/>
      </c>
      <c r="AJ424" s="57" t="str">
        <f>_xlfn.XLOOKUP($AG424,プルダウン用!$AC$3:$AC$10,プルダウン用!AF$3:AF$10,"",0)</f>
        <v/>
      </c>
      <c r="AK424" s="63"/>
      <c r="AL424" s="53"/>
      <c r="AM424" s="49"/>
      <c r="AN424" s="69" t="str">
        <f>IF($AM424="謝金経費に同じ",_xlfn.XLOOKUP(AG424,プルダウン用!$AQ$3:$AQ$12,プルダウン用!$AR$3:$AR$12,"",0),_xlfn.XLOOKUP($AM424,プルダウン用!$AH$3:$AH$5,プルダウン用!$AI$3:$AI$5,""))</f>
        <v/>
      </c>
      <c r="AO424" s="56" t="str">
        <f>IF($AN424="学内非常勤講師",_xlfn.XLOOKUP($N424,プルダウン用!$AW$3:$AW$7,プルダウン用!AX$3:AX$7,"",0),_xlfn.XLOOKUP($AN424,プルダウン用!$AQ$3:$AQ$12,プルダウン用!AS$3:AS$12,"",0))</f>
        <v/>
      </c>
      <c r="AP424" s="56" t="str">
        <f>IF($AN424="学内非常勤講師",_xlfn.XLOOKUP($N424,プルダウン用!$AW$3:$AW$7,プルダウン用!AY$3:AY$7,"",0),_xlfn.XLOOKUP($AN424,プルダウン用!$AQ$3:$AQ$12,プルダウン用!AT$3:AT$12,"",0))</f>
        <v/>
      </c>
      <c r="AQ424" s="56" t="str">
        <f>IF($AN424="学内非常勤講師",_xlfn.XLOOKUP($N424,プルダウン用!$AW$3:$AW$7,プルダウン用!AZ$3:AZ$7,"",0),_xlfn.XLOOKUP($AN424,プルダウン用!$AQ$3:$AQ$12,プルダウン用!AU$3:AU$12,"",0))</f>
        <v/>
      </c>
      <c r="AR424" s="79"/>
    </row>
    <row r="425" spans="2:44" ht="23.25" customHeight="1" x14ac:dyDescent="0.15">
      <c r="B425" s="54" t="str">
        <f t="shared" si="6"/>
        <v/>
      </c>
      <c r="C425" s="64"/>
      <c r="D425" s="64"/>
      <c r="E425" s="52"/>
      <c r="F425" s="52"/>
      <c r="G425" s="52"/>
      <c r="H425" s="53"/>
      <c r="I425" s="51"/>
      <c r="J425" s="7"/>
      <c r="K425" s="7"/>
      <c r="L425" s="52"/>
      <c r="M425" s="52"/>
      <c r="N425" s="49"/>
      <c r="O425" s="7"/>
      <c r="P425" s="50"/>
      <c r="Q425" s="51"/>
      <c r="R425" s="51"/>
      <c r="S425" s="48"/>
      <c r="T425" s="48"/>
      <c r="U425" s="48"/>
      <c r="V425" s="48"/>
      <c r="W425" s="48"/>
      <c r="X425" s="48"/>
      <c r="Y425" s="54" t="s">
        <v>92</v>
      </c>
      <c r="Z425" s="55" t="str">
        <f>IF(AND($M425="雇用", OR($R425="集中", $R425="期間内"),$N425&lt;&gt;"その他"),"担当開始日要追記",_xlfn.XLOOKUP($P425,プルダウン用!$S$3:$S$12,プルダウン用!T$3:T$12,"",0))</f>
        <v/>
      </c>
      <c r="AA425" s="55" t="str">
        <f>IF(AND($M425="雇用", OR($R425="集中", $R425="期間内"),$N425&lt;&gt;"その他"),"担当終了日要追記",_xlfn.XLOOKUP($P425,プルダウン用!$S$3:$S$12,プルダウン用!U$3:U$12,"",0))</f>
        <v/>
      </c>
      <c r="AB425" s="49"/>
      <c r="AC425" s="49"/>
      <c r="AD425" s="7"/>
      <c r="AE425" s="7"/>
      <c r="AF425" s="49"/>
      <c r="AG425" s="49"/>
      <c r="AH425" s="56" t="str">
        <f>_xlfn.XLOOKUP($AG425,プルダウン用!$AC$3:$AC$10,プルダウン用!AD$3:AD$10,"",0)</f>
        <v/>
      </c>
      <c r="AI425" s="56" t="str">
        <f>_xlfn.XLOOKUP($AG425,プルダウン用!$AC$3:$AC$10,プルダウン用!AE$3:AE$10,"",0)</f>
        <v/>
      </c>
      <c r="AJ425" s="57" t="str">
        <f>_xlfn.XLOOKUP($AG425,プルダウン用!$AC$3:$AC$10,プルダウン用!AF$3:AF$10,"",0)</f>
        <v/>
      </c>
      <c r="AK425" s="63"/>
      <c r="AL425" s="53"/>
      <c r="AM425" s="49"/>
      <c r="AN425" s="69" t="str">
        <f>IF($AM425="謝金経費に同じ",_xlfn.XLOOKUP(AG425,プルダウン用!$AQ$3:$AQ$12,プルダウン用!$AR$3:$AR$12,"",0),_xlfn.XLOOKUP($AM425,プルダウン用!$AH$3:$AH$5,プルダウン用!$AI$3:$AI$5,""))</f>
        <v/>
      </c>
      <c r="AO425" s="56" t="str">
        <f>IF($AN425="学内非常勤講師",_xlfn.XLOOKUP($N425,プルダウン用!$AW$3:$AW$7,プルダウン用!AX$3:AX$7,"",0),_xlfn.XLOOKUP($AN425,プルダウン用!$AQ$3:$AQ$12,プルダウン用!AS$3:AS$12,"",0))</f>
        <v/>
      </c>
      <c r="AP425" s="56" t="str">
        <f>IF($AN425="学内非常勤講師",_xlfn.XLOOKUP($N425,プルダウン用!$AW$3:$AW$7,プルダウン用!AY$3:AY$7,"",0),_xlfn.XLOOKUP($AN425,プルダウン用!$AQ$3:$AQ$12,プルダウン用!AT$3:AT$12,"",0))</f>
        <v/>
      </c>
      <c r="AQ425" s="56" t="str">
        <f>IF($AN425="学内非常勤講師",_xlfn.XLOOKUP($N425,プルダウン用!$AW$3:$AW$7,プルダウン用!AZ$3:AZ$7,"",0),_xlfn.XLOOKUP($AN425,プルダウン用!$AQ$3:$AQ$12,プルダウン用!AU$3:AU$12,"",0))</f>
        <v/>
      </c>
      <c r="AR425" s="79"/>
    </row>
    <row r="426" spans="2:44" ht="23.25" customHeight="1" x14ac:dyDescent="0.15">
      <c r="B426" s="54" t="str">
        <f t="shared" si="6"/>
        <v/>
      </c>
      <c r="C426" s="64"/>
      <c r="D426" s="64"/>
      <c r="E426" s="52"/>
      <c r="F426" s="52"/>
      <c r="G426" s="52"/>
      <c r="H426" s="53"/>
      <c r="I426" s="51"/>
      <c r="J426" s="7"/>
      <c r="K426" s="7"/>
      <c r="L426" s="52"/>
      <c r="M426" s="52"/>
      <c r="N426" s="49"/>
      <c r="O426" s="7"/>
      <c r="P426" s="50"/>
      <c r="Q426" s="51"/>
      <c r="R426" s="51"/>
      <c r="S426" s="48"/>
      <c r="T426" s="48"/>
      <c r="U426" s="48"/>
      <c r="V426" s="48"/>
      <c r="W426" s="48"/>
      <c r="X426" s="48"/>
      <c r="Y426" s="54" t="s">
        <v>92</v>
      </c>
      <c r="Z426" s="55" t="str">
        <f>IF(AND($M426="雇用", OR($R426="集中", $R426="期間内"),$N426&lt;&gt;"その他"),"担当開始日要追記",_xlfn.XLOOKUP($P426,プルダウン用!$S$3:$S$12,プルダウン用!T$3:T$12,"",0))</f>
        <v/>
      </c>
      <c r="AA426" s="55" t="str">
        <f>IF(AND($M426="雇用", OR($R426="集中", $R426="期間内"),$N426&lt;&gt;"その他"),"担当終了日要追記",_xlfn.XLOOKUP($P426,プルダウン用!$S$3:$S$12,プルダウン用!U$3:U$12,"",0))</f>
        <v/>
      </c>
      <c r="AB426" s="49"/>
      <c r="AC426" s="49"/>
      <c r="AD426" s="7"/>
      <c r="AE426" s="7"/>
      <c r="AF426" s="49"/>
      <c r="AG426" s="49"/>
      <c r="AH426" s="56" t="str">
        <f>_xlfn.XLOOKUP($AG426,プルダウン用!$AC$3:$AC$10,プルダウン用!AD$3:AD$10,"",0)</f>
        <v/>
      </c>
      <c r="AI426" s="56" t="str">
        <f>_xlfn.XLOOKUP($AG426,プルダウン用!$AC$3:$AC$10,プルダウン用!AE$3:AE$10,"",0)</f>
        <v/>
      </c>
      <c r="AJ426" s="57" t="str">
        <f>_xlfn.XLOOKUP($AG426,プルダウン用!$AC$3:$AC$10,プルダウン用!AF$3:AF$10,"",0)</f>
        <v/>
      </c>
      <c r="AK426" s="63"/>
      <c r="AL426" s="53"/>
      <c r="AM426" s="49"/>
      <c r="AN426" s="69" t="str">
        <f>IF($AM426="謝金経費に同じ",_xlfn.XLOOKUP(AG426,プルダウン用!$AQ$3:$AQ$12,プルダウン用!$AR$3:$AR$12,"",0),_xlfn.XLOOKUP($AM426,プルダウン用!$AH$3:$AH$5,プルダウン用!$AI$3:$AI$5,""))</f>
        <v/>
      </c>
      <c r="AO426" s="56" t="str">
        <f>IF($AN426="学内非常勤講師",_xlfn.XLOOKUP($N426,プルダウン用!$AW$3:$AW$7,プルダウン用!AX$3:AX$7,"",0),_xlfn.XLOOKUP($AN426,プルダウン用!$AQ$3:$AQ$12,プルダウン用!AS$3:AS$12,"",0))</f>
        <v/>
      </c>
      <c r="AP426" s="56" t="str">
        <f>IF($AN426="学内非常勤講師",_xlfn.XLOOKUP($N426,プルダウン用!$AW$3:$AW$7,プルダウン用!AY$3:AY$7,"",0),_xlfn.XLOOKUP($AN426,プルダウン用!$AQ$3:$AQ$12,プルダウン用!AT$3:AT$12,"",0))</f>
        <v/>
      </c>
      <c r="AQ426" s="56" t="str">
        <f>IF($AN426="学内非常勤講師",_xlfn.XLOOKUP($N426,プルダウン用!$AW$3:$AW$7,プルダウン用!AZ$3:AZ$7,"",0),_xlfn.XLOOKUP($AN426,プルダウン用!$AQ$3:$AQ$12,プルダウン用!AU$3:AU$12,"",0))</f>
        <v/>
      </c>
      <c r="AR426" s="79"/>
    </row>
    <row r="427" spans="2:44" ht="23.25" customHeight="1" x14ac:dyDescent="0.15">
      <c r="B427" s="54" t="str">
        <f t="shared" si="6"/>
        <v/>
      </c>
      <c r="C427" s="64"/>
      <c r="D427" s="64"/>
      <c r="E427" s="52"/>
      <c r="F427" s="52"/>
      <c r="G427" s="52"/>
      <c r="H427" s="53"/>
      <c r="I427" s="51"/>
      <c r="J427" s="7"/>
      <c r="K427" s="7"/>
      <c r="L427" s="52"/>
      <c r="M427" s="52"/>
      <c r="N427" s="49"/>
      <c r="O427" s="7"/>
      <c r="P427" s="50"/>
      <c r="Q427" s="51"/>
      <c r="R427" s="51"/>
      <c r="S427" s="48"/>
      <c r="T427" s="48"/>
      <c r="U427" s="48"/>
      <c r="V427" s="48"/>
      <c r="W427" s="48"/>
      <c r="X427" s="48"/>
      <c r="Y427" s="54" t="s">
        <v>92</v>
      </c>
      <c r="Z427" s="55" t="str">
        <f>IF(AND($M427="雇用", OR($R427="集中", $R427="期間内"),$N427&lt;&gt;"その他"),"担当開始日要追記",_xlfn.XLOOKUP($P427,プルダウン用!$S$3:$S$12,プルダウン用!T$3:T$12,"",0))</f>
        <v/>
      </c>
      <c r="AA427" s="55" t="str">
        <f>IF(AND($M427="雇用", OR($R427="集中", $R427="期間内"),$N427&lt;&gt;"その他"),"担当終了日要追記",_xlfn.XLOOKUP($P427,プルダウン用!$S$3:$S$12,プルダウン用!U$3:U$12,"",0))</f>
        <v/>
      </c>
      <c r="AB427" s="49"/>
      <c r="AC427" s="49"/>
      <c r="AD427" s="7"/>
      <c r="AE427" s="7"/>
      <c r="AF427" s="49"/>
      <c r="AG427" s="49"/>
      <c r="AH427" s="56" t="str">
        <f>_xlfn.XLOOKUP($AG427,プルダウン用!$AC$3:$AC$10,プルダウン用!AD$3:AD$10,"",0)</f>
        <v/>
      </c>
      <c r="AI427" s="56" t="str">
        <f>_xlfn.XLOOKUP($AG427,プルダウン用!$AC$3:$AC$10,プルダウン用!AE$3:AE$10,"",0)</f>
        <v/>
      </c>
      <c r="AJ427" s="57" t="str">
        <f>_xlfn.XLOOKUP($AG427,プルダウン用!$AC$3:$AC$10,プルダウン用!AF$3:AF$10,"",0)</f>
        <v/>
      </c>
      <c r="AK427" s="63"/>
      <c r="AL427" s="53"/>
      <c r="AM427" s="49"/>
      <c r="AN427" s="69" t="str">
        <f>IF($AM427="謝金経費に同じ",_xlfn.XLOOKUP(AG427,プルダウン用!$AQ$3:$AQ$12,プルダウン用!$AR$3:$AR$12,"",0),_xlfn.XLOOKUP($AM427,プルダウン用!$AH$3:$AH$5,プルダウン用!$AI$3:$AI$5,""))</f>
        <v/>
      </c>
      <c r="AO427" s="56" t="str">
        <f>IF($AN427="学内非常勤講師",_xlfn.XLOOKUP($N427,プルダウン用!$AW$3:$AW$7,プルダウン用!AX$3:AX$7,"",0),_xlfn.XLOOKUP($AN427,プルダウン用!$AQ$3:$AQ$12,プルダウン用!AS$3:AS$12,"",0))</f>
        <v/>
      </c>
      <c r="AP427" s="56" t="str">
        <f>IF($AN427="学内非常勤講師",_xlfn.XLOOKUP($N427,プルダウン用!$AW$3:$AW$7,プルダウン用!AY$3:AY$7,"",0),_xlfn.XLOOKUP($AN427,プルダウン用!$AQ$3:$AQ$12,プルダウン用!AT$3:AT$12,"",0))</f>
        <v/>
      </c>
      <c r="AQ427" s="56" t="str">
        <f>IF($AN427="学内非常勤講師",_xlfn.XLOOKUP($N427,プルダウン用!$AW$3:$AW$7,プルダウン用!AZ$3:AZ$7,"",0),_xlfn.XLOOKUP($AN427,プルダウン用!$AQ$3:$AQ$12,プルダウン用!AU$3:AU$12,"",0))</f>
        <v/>
      </c>
      <c r="AR427" s="79"/>
    </row>
    <row r="428" spans="2:44" ht="23.25" customHeight="1" x14ac:dyDescent="0.15">
      <c r="B428" s="54" t="str">
        <f t="shared" si="6"/>
        <v/>
      </c>
      <c r="C428" s="64"/>
      <c r="D428" s="64"/>
      <c r="E428" s="52"/>
      <c r="F428" s="52"/>
      <c r="G428" s="52"/>
      <c r="H428" s="53"/>
      <c r="I428" s="51"/>
      <c r="J428" s="7"/>
      <c r="K428" s="7"/>
      <c r="L428" s="52"/>
      <c r="M428" s="52"/>
      <c r="N428" s="49"/>
      <c r="O428" s="7"/>
      <c r="P428" s="50"/>
      <c r="Q428" s="51"/>
      <c r="R428" s="51"/>
      <c r="S428" s="48"/>
      <c r="T428" s="48"/>
      <c r="U428" s="48"/>
      <c r="V428" s="48"/>
      <c r="W428" s="48"/>
      <c r="X428" s="48"/>
      <c r="Y428" s="54" t="s">
        <v>92</v>
      </c>
      <c r="Z428" s="55" t="str">
        <f>IF(AND($M428="雇用", OR($R428="集中", $R428="期間内"),$N428&lt;&gt;"その他"),"担当開始日要追記",_xlfn.XLOOKUP($P428,プルダウン用!$S$3:$S$12,プルダウン用!T$3:T$12,"",0))</f>
        <v/>
      </c>
      <c r="AA428" s="55" t="str">
        <f>IF(AND($M428="雇用", OR($R428="集中", $R428="期間内"),$N428&lt;&gt;"その他"),"担当終了日要追記",_xlfn.XLOOKUP($P428,プルダウン用!$S$3:$S$12,プルダウン用!U$3:U$12,"",0))</f>
        <v/>
      </c>
      <c r="AB428" s="49"/>
      <c r="AC428" s="49"/>
      <c r="AD428" s="7"/>
      <c r="AE428" s="7"/>
      <c r="AF428" s="49"/>
      <c r="AG428" s="49"/>
      <c r="AH428" s="56" t="str">
        <f>_xlfn.XLOOKUP($AG428,プルダウン用!$AC$3:$AC$10,プルダウン用!AD$3:AD$10,"",0)</f>
        <v/>
      </c>
      <c r="AI428" s="56" t="str">
        <f>_xlfn.XLOOKUP($AG428,プルダウン用!$AC$3:$AC$10,プルダウン用!AE$3:AE$10,"",0)</f>
        <v/>
      </c>
      <c r="AJ428" s="57" t="str">
        <f>_xlfn.XLOOKUP($AG428,プルダウン用!$AC$3:$AC$10,プルダウン用!AF$3:AF$10,"",0)</f>
        <v/>
      </c>
      <c r="AK428" s="63"/>
      <c r="AL428" s="53"/>
      <c r="AM428" s="49"/>
      <c r="AN428" s="69" t="str">
        <f>IF($AM428="謝金経費に同じ",_xlfn.XLOOKUP(AG428,プルダウン用!$AQ$3:$AQ$12,プルダウン用!$AR$3:$AR$12,"",0),_xlfn.XLOOKUP($AM428,プルダウン用!$AH$3:$AH$5,プルダウン用!$AI$3:$AI$5,""))</f>
        <v/>
      </c>
      <c r="AO428" s="56" t="str">
        <f>IF($AN428="学内非常勤講師",_xlfn.XLOOKUP($N428,プルダウン用!$AW$3:$AW$7,プルダウン用!AX$3:AX$7,"",0),_xlfn.XLOOKUP($AN428,プルダウン用!$AQ$3:$AQ$12,プルダウン用!AS$3:AS$12,"",0))</f>
        <v/>
      </c>
      <c r="AP428" s="56" t="str">
        <f>IF($AN428="学内非常勤講師",_xlfn.XLOOKUP($N428,プルダウン用!$AW$3:$AW$7,プルダウン用!AY$3:AY$7,"",0),_xlfn.XLOOKUP($AN428,プルダウン用!$AQ$3:$AQ$12,プルダウン用!AT$3:AT$12,"",0))</f>
        <v/>
      </c>
      <c r="AQ428" s="56" t="str">
        <f>IF($AN428="学内非常勤講師",_xlfn.XLOOKUP($N428,プルダウン用!$AW$3:$AW$7,プルダウン用!AZ$3:AZ$7,"",0),_xlfn.XLOOKUP($AN428,プルダウン用!$AQ$3:$AQ$12,プルダウン用!AU$3:AU$12,"",0))</f>
        <v/>
      </c>
      <c r="AR428" s="79"/>
    </row>
    <row r="429" spans="2:44" ht="23.25" customHeight="1" x14ac:dyDescent="0.15">
      <c r="B429" s="54" t="str">
        <f t="shared" si="6"/>
        <v/>
      </c>
      <c r="C429" s="64"/>
      <c r="D429" s="64"/>
      <c r="E429" s="52"/>
      <c r="F429" s="52"/>
      <c r="G429" s="52"/>
      <c r="H429" s="53"/>
      <c r="I429" s="51"/>
      <c r="J429" s="7"/>
      <c r="K429" s="7"/>
      <c r="L429" s="52"/>
      <c r="M429" s="52"/>
      <c r="N429" s="49"/>
      <c r="O429" s="7"/>
      <c r="P429" s="50"/>
      <c r="Q429" s="51"/>
      <c r="R429" s="51"/>
      <c r="S429" s="48"/>
      <c r="T429" s="48"/>
      <c r="U429" s="48"/>
      <c r="V429" s="48"/>
      <c r="W429" s="48"/>
      <c r="X429" s="48"/>
      <c r="Y429" s="54" t="s">
        <v>92</v>
      </c>
      <c r="Z429" s="55" t="str">
        <f>IF(AND($M429="雇用", OR($R429="集中", $R429="期間内"),$N429&lt;&gt;"その他"),"担当開始日要追記",_xlfn.XLOOKUP($P429,プルダウン用!$S$3:$S$12,プルダウン用!T$3:T$12,"",0))</f>
        <v/>
      </c>
      <c r="AA429" s="55" t="str">
        <f>IF(AND($M429="雇用", OR($R429="集中", $R429="期間内"),$N429&lt;&gt;"その他"),"担当終了日要追記",_xlfn.XLOOKUP($P429,プルダウン用!$S$3:$S$12,プルダウン用!U$3:U$12,"",0))</f>
        <v/>
      </c>
      <c r="AB429" s="49"/>
      <c r="AC429" s="49"/>
      <c r="AD429" s="7"/>
      <c r="AE429" s="7"/>
      <c r="AF429" s="49"/>
      <c r="AG429" s="49"/>
      <c r="AH429" s="56" t="str">
        <f>_xlfn.XLOOKUP($AG429,プルダウン用!$AC$3:$AC$10,プルダウン用!AD$3:AD$10,"",0)</f>
        <v/>
      </c>
      <c r="AI429" s="56" t="str">
        <f>_xlfn.XLOOKUP($AG429,プルダウン用!$AC$3:$AC$10,プルダウン用!AE$3:AE$10,"",0)</f>
        <v/>
      </c>
      <c r="AJ429" s="57" t="str">
        <f>_xlfn.XLOOKUP($AG429,プルダウン用!$AC$3:$AC$10,プルダウン用!AF$3:AF$10,"",0)</f>
        <v/>
      </c>
      <c r="AK429" s="63"/>
      <c r="AL429" s="53"/>
      <c r="AM429" s="49"/>
      <c r="AN429" s="69" t="str">
        <f>IF($AM429="謝金経費に同じ",_xlfn.XLOOKUP(AG429,プルダウン用!$AQ$3:$AQ$12,プルダウン用!$AR$3:$AR$12,"",0),_xlfn.XLOOKUP($AM429,プルダウン用!$AH$3:$AH$5,プルダウン用!$AI$3:$AI$5,""))</f>
        <v/>
      </c>
      <c r="AO429" s="56" t="str">
        <f>IF($AN429="学内非常勤講師",_xlfn.XLOOKUP($N429,プルダウン用!$AW$3:$AW$7,プルダウン用!AX$3:AX$7,"",0),_xlfn.XLOOKUP($AN429,プルダウン用!$AQ$3:$AQ$12,プルダウン用!AS$3:AS$12,"",0))</f>
        <v/>
      </c>
      <c r="AP429" s="56" t="str">
        <f>IF($AN429="学内非常勤講師",_xlfn.XLOOKUP($N429,プルダウン用!$AW$3:$AW$7,プルダウン用!AY$3:AY$7,"",0),_xlfn.XLOOKUP($AN429,プルダウン用!$AQ$3:$AQ$12,プルダウン用!AT$3:AT$12,"",0))</f>
        <v/>
      </c>
      <c r="AQ429" s="56" t="str">
        <f>IF($AN429="学内非常勤講師",_xlfn.XLOOKUP($N429,プルダウン用!$AW$3:$AW$7,プルダウン用!AZ$3:AZ$7,"",0),_xlfn.XLOOKUP($AN429,プルダウン用!$AQ$3:$AQ$12,プルダウン用!AU$3:AU$12,"",0))</f>
        <v/>
      </c>
      <c r="AR429" s="79"/>
    </row>
    <row r="430" spans="2:44" ht="23.25" customHeight="1" x14ac:dyDescent="0.15">
      <c r="B430" s="54" t="str">
        <f t="shared" si="6"/>
        <v/>
      </c>
      <c r="C430" s="64"/>
      <c r="D430" s="64"/>
      <c r="E430" s="52"/>
      <c r="F430" s="52"/>
      <c r="G430" s="52"/>
      <c r="H430" s="53"/>
      <c r="I430" s="51"/>
      <c r="J430" s="7"/>
      <c r="K430" s="7"/>
      <c r="L430" s="52"/>
      <c r="M430" s="52"/>
      <c r="N430" s="49"/>
      <c r="O430" s="7"/>
      <c r="P430" s="50"/>
      <c r="Q430" s="51"/>
      <c r="R430" s="51"/>
      <c r="S430" s="48"/>
      <c r="T430" s="48"/>
      <c r="U430" s="48"/>
      <c r="V430" s="48"/>
      <c r="W430" s="48"/>
      <c r="X430" s="48"/>
      <c r="Y430" s="54" t="s">
        <v>92</v>
      </c>
      <c r="Z430" s="55" t="str">
        <f>IF(AND($M430="雇用", OR($R430="集中", $R430="期間内"),$N430&lt;&gt;"その他"),"担当開始日要追記",_xlfn.XLOOKUP($P430,プルダウン用!$S$3:$S$12,プルダウン用!T$3:T$12,"",0))</f>
        <v/>
      </c>
      <c r="AA430" s="55" t="str">
        <f>IF(AND($M430="雇用", OR($R430="集中", $R430="期間内"),$N430&lt;&gt;"その他"),"担当終了日要追記",_xlfn.XLOOKUP($P430,プルダウン用!$S$3:$S$12,プルダウン用!U$3:U$12,"",0))</f>
        <v/>
      </c>
      <c r="AB430" s="49"/>
      <c r="AC430" s="49"/>
      <c r="AD430" s="7"/>
      <c r="AE430" s="7"/>
      <c r="AF430" s="49"/>
      <c r="AG430" s="49"/>
      <c r="AH430" s="56" t="str">
        <f>_xlfn.XLOOKUP($AG430,プルダウン用!$AC$3:$AC$10,プルダウン用!AD$3:AD$10,"",0)</f>
        <v/>
      </c>
      <c r="AI430" s="56" t="str">
        <f>_xlfn.XLOOKUP($AG430,プルダウン用!$AC$3:$AC$10,プルダウン用!AE$3:AE$10,"",0)</f>
        <v/>
      </c>
      <c r="AJ430" s="57" t="str">
        <f>_xlfn.XLOOKUP($AG430,プルダウン用!$AC$3:$AC$10,プルダウン用!AF$3:AF$10,"",0)</f>
        <v/>
      </c>
      <c r="AK430" s="63"/>
      <c r="AL430" s="53"/>
      <c r="AM430" s="49"/>
      <c r="AN430" s="69" t="str">
        <f>IF($AM430="謝金経費に同じ",_xlfn.XLOOKUP(AG430,プルダウン用!$AQ$3:$AQ$12,プルダウン用!$AR$3:$AR$12,"",0),_xlfn.XLOOKUP($AM430,プルダウン用!$AH$3:$AH$5,プルダウン用!$AI$3:$AI$5,""))</f>
        <v/>
      </c>
      <c r="AO430" s="56" t="str">
        <f>IF($AN430="学内非常勤講師",_xlfn.XLOOKUP($N430,プルダウン用!$AW$3:$AW$7,プルダウン用!AX$3:AX$7,"",0),_xlfn.XLOOKUP($AN430,プルダウン用!$AQ$3:$AQ$12,プルダウン用!AS$3:AS$12,"",0))</f>
        <v/>
      </c>
      <c r="AP430" s="56" t="str">
        <f>IF($AN430="学内非常勤講師",_xlfn.XLOOKUP($N430,プルダウン用!$AW$3:$AW$7,プルダウン用!AY$3:AY$7,"",0),_xlfn.XLOOKUP($AN430,プルダウン用!$AQ$3:$AQ$12,プルダウン用!AT$3:AT$12,"",0))</f>
        <v/>
      </c>
      <c r="AQ430" s="56" t="str">
        <f>IF($AN430="学内非常勤講師",_xlfn.XLOOKUP($N430,プルダウン用!$AW$3:$AW$7,プルダウン用!AZ$3:AZ$7,"",0),_xlfn.XLOOKUP($AN430,プルダウン用!$AQ$3:$AQ$12,プルダウン用!AU$3:AU$12,"",0))</f>
        <v/>
      </c>
      <c r="AR430" s="79"/>
    </row>
    <row r="431" spans="2:44" ht="23.25" customHeight="1" x14ac:dyDescent="0.15">
      <c r="B431" s="54" t="str">
        <f t="shared" si="6"/>
        <v/>
      </c>
      <c r="C431" s="64"/>
      <c r="D431" s="64"/>
      <c r="E431" s="52"/>
      <c r="F431" s="52"/>
      <c r="G431" s="52"/>
      <c r="H431" s="53"/>
      <c r="I431" s="51"/>
      <c r="J431" s="7"/>
      <c r="K431" s="7"/>
      <c r="L431" s="52"/>
      <c r="M431" s="52"/>
      <c r="N431" s="49"/>
      <c r="O431" s="7"/>
      <c r="P431" s="50"/>
      <c r="Q431" s="51"/>
      <c r="R431" s="51"/>
      <c r="S431" s="48"/>
      <c r="T431" s="48"/>
      <c r="U431" s="48"/>
      <c r="V431" s="48"/>
      <c r="W431" s="48"/>
      <c r="X431" s="48"/>
      <c r="Y431" s="54" t="s">
        <v>92</v>
      </c>
      <c r="Z431" s="55" t="str">
        <f>IF(AND($M431="雇用", OR($R431="集中", $R431="期間内"),$N431&lt;&gt;"その他"),"担当開始日要追記",_xlfn.XLOOKUP($P431,プルダウン用!$S$3:$S$12,プルダウン用!T$3:T$12,"",0))</f>
        <v/>
      </c>
      <c r="AA431" s="55" t="str">
        <f>IF(AND($M431="雇用", OR($R431="集中", $R431="期間内"),$N431&lt;&gt;"その他"),"担当終了日要追記",_xlfn.XLOOKUP($P431,プルダウン用!$S$3:$S$12,プルダウン用!U$3:U$12,"",0))</f>
        <v/>
      </c>
      <c r="AB431" s="49"/>
      <c r="AC431" s="49"/>
      <c r="AD431" s="7"/>
      <c r="AE431" s="7"/>
      <c r="AF431" s="49"/>
      <c r="AG431" s="49"/>
      <c r="AH431" s="56" t="str">
        <f>_xlfn.XLOOKUP($AG431,プルダウン用!$AC$3:$AC$10,プルダウン用!AD$3:AD$10,"",0)</f>
        <v/>
      </c>
      <c r="AI431" s="56" t="str">
        <f>_xlfn.XLOOKUP($AG431,プルダウン用!$AC$3:$AC$10,プルダウン用!AE$3:AE$10,"",0)</f>
        <v/>
      </c>
      <c r="AJ431" s="57" t="str">
        <f>_xlfn.XLOOKUP($AG431,プルダウン用!$AC$3:$AC$10,プルダウン用!AF$3:AF$10,"",0)</f>
        <v/>
      </c>
      <c r="AK431" s="63"/>
      <c r="AL431" s="53"/>
      <c r="AM431" s="49"/>
      <c r="AN431" s="69" t="str">
        <f>IF($AM431="謝金経費に同じ",_xlfn.XLOOKUP(AG431,プルダウン用!$AQ$3:$AQ$12,プルダウン用!$AR$3:$AR$12,"",0),_xlfn.XLOOKUP($AM431,プルダウン用!$AH$3:$AH$5,プルダウン用!$AI$3:$AI$5,""))</f>
        <v/>
      </c>
      <c r="AO431" s="56" t="str">
        <f>IF($AN431="学内非常勤講師",_xlfn.XLOOKUP($N431,プルダウン用!$AW$3:$AW$7,プルダウン用!AX$3:AX$7,"",0),_xlfn.XLOOKUP($AN431,プルダウン用!$AQ$3:$AQ$12,プルダウン用!AS$3:AS$12,"",0))</f>
        <v/>
      </c>
      <c r="AP431" s="56" t="str">
        <f>IF($AN431="学内非常勤講師",_xlfn.XLOOKUP($N431,プルダウン用!$AW$3:$AW$7,プルダウン用!AY$3:AY$7,"",0),_xlfn.XLOOKUP($AN431,プルダウン用!$AQ$3:$AQ$12,プルダウン用!AT$3:AT$12,"",0))</f>
        <v/>
      </c>
      <c r="AQ431" s="56" t="str">
        <f>IF($AN431="学内非常勤講師",_xlfn.XLOOKUP($N431,プルダウン用!$AW$3:$AW$7,プルダウン用!AZ$3:AZ$7,"",0),_xlfn.XLOOKUP($AN431,プルダウン用!$AQ$3:$AQ$12,プルダウン用!AU$3:AU$12,"",0))</f>
        <v/>
      </c>
      <c r="AR431" s="79"/>
    </row>
    <row r="432" spans="2:44" ht="23.25" customHeight="1" x14ac:dyDescent="0.15">
      <c r="B432" s="54" t="str">
        <f t="shared" si="6"/>
        <v/>
      </c>
      <c r="C432" s="64"/>
      <c r="D432" s="64"/>
      <c r="E432" s="52"/>
      <c r="F432" s="52"/>
      <c r="G432" s="52"/>
      <c r="H432" s="53"/>
      <c r="I432" s="51"/>
      <c r="J432" s="7"/>
      <c r="K432" s="7"/>
      <c r="L432" s="52"/>
      <c r="M432" s="52"/>
      <c r="N432" s="49"/>
      <c r="O432" s="7"/>
      <c r="P432" s="50"/>
      <c r="Q432" s="51"/>
      <c r="R432" s="51"/>
      <c r="S432" s="48"/>
      <c r="T432" s="48"/>
      <c r="U432" s="48"/>
      <c r="V432" s="48"/>
      <c r="W432" s="48"/>
      <c r="X432" s="48"/>
      <c r="Y432" s="54" t="s">
        <v>92</v>
      </c>
      <c r="Z432" s="55" t="str">
        <f>IF(AND($M432="雇用", OR($R432="集中", $R432="期間内"),$N432&lt;&gt;"その他"),"担当開始日要追記",_xlfn.XLOOKUP($P432,プルダウン用!$S$3:$S$12,プルダウン用!T$3:T$12,"",0))</f>
        <v/>
      </c>
      <c r="AA432" s="55" t="str">
        <f>IF(AND($M432="雇用", OR($R432="集中", $R432="期間内"),$N432&lt;&gt;"その他"),"担当終了日要追記",_xlfn.XLOOKUP($P432,プルダウン用!$S$3:$S$12,プルダウン用!U$3:U$12,"",0))</f>
        <v/>
      </c>
      <c r="AB432" s="49"/>
      <c r="AC432" s="49"/>
      <c r="AD432" s="7"/>
      <c r="AE432" s="7"/>
      <c r="AF432" s="49"/>
      <c r="AG432" s="49"/>
      <c r="AH432" s="56" t="str">
        <f>_xlfn.XLOOKUP($AG432,プルダウン用!$AC$3:$AC$10,プルダウン用!AD$3:AD$10,"",0)</f>
        <v/>
      </c>
      <c r="AI432" s="56" t="str">
        <f>_xlfn.XLOOKUP($AG432,プルダウン用!$AC$3:$AC$10,プルダウン用!AE$3:AE$10,"",0)</f>
        <v/>
      </c>
      <c r="AJ432" s="57" t="str">
        <f>_xlfn.XLOOKUP($AG432,プルダウン用!$AC$3:$AC$10,プルダウン用!AF$3:AF$10,"",0)</f>
        <v/>
      </c>
      <c r="AK432" s="63"/>
      <c r="AL432" s="53"/>
      <c r="AM432" s="49"/>
      <c r="AN432" s="69" t="str">
        <f>IF($AM432="謝金経費に同じ",_xlfn.XLOOKUP(AG432,プルダウン用!$AQ$3:$AQ$12,プルダウン用!$AR$3:$AR$12,"",0),_xlfn.XLOOKUP($AM432,プルダウン用!$AH$3:$AH$5,プルダウン用!$AI$3:$AI$5,""))</f>
        <v/>
      </c>
      <c r="AO432" s="56" t="str">
        <f>IF($AN432="学内非常勤講師",_xlfn.XLOOKUP($N432,プルダウン用!$AW$3:$AW$7,プルダウン用!AX$3:AX$7,"",0),_xlfn.XLOOKUP($AN432,プルダウン用!$AQ$3:$AQ$12,プルダウン用!AS$3:AS$12,"",0))</f>
        <v/>
      </c>
      <c r="AP432" s="56" t="str">
        <f>IF($AN432="学内非常勤講師",_xlfn.XLOOKUP($N432,プルダウン用!$AW$3:$AW$7,プルダウン用!AY$3:AY$7,"",0),_xlfn.XLOOKUP($AN432,プルダウン用!$AQ$3:$AQ$12,プルダウン用!AT$3:AT$12,"",0))</f>
        <v/>
      </c>
      <c r="AQ432" s="56" t="str">
        <f>IF($AN432="学内非常勤講師",_xlfn.XLOOKUP($N432,プルダウン用!$AW$3:$AW$7,プルダウン用!AZ$3:AZ$7,"",0),_xlfn.XLOOKUP($AN432,プルダウン用!$AQ$3:$AQ$12,プルダウン用!AU$3:AU$12,"",0))</f>
        <v/>
      </c>
      <c r="AR432" s="79"/>
    </row>
    <row r="433" spans="2:44" ht="23.25" customHeight="1" x14ac:dyDescent="0.15">
      <c r="B433" s="54" t="str">
        <f t="shared" si="6"/>
        <v/>
      </c>
      <c r="C433" s="64"/>
      <c r="D433" s="64"/>
      <c r="E433" s="52"/>
      <c r="F433" s="52"/>
      <c r="G433" s="52"/>
      <c r="H433" s="53"/>
      <c r="I433" s="51"/>
      <c r="J433" s="7"/>
      <c r="K433" s="7"/>
      <c r="L433" s="52"/>
      <c r="M433" s="52"/>
      <c r="N433" s="49"/>
      <c r="O433" s="7"/>
      <c r="P433" s="50"/>
      <c r="Q433" s="51"/>
      <c r="R433" s="51"/>
      <c r="S433" s="48"/>
      <c r="T433" s="48"/>
      <c r="U433" s="48"/>
      <c r="V433" s="48"/>
      <c r="W433" s="48"/>
      <c r="X433" s="48"/>
      <c r="Y433" s="54" t="s">
        <v>92</v>
      </c>
      <c r="Z433" s="55" t="str">
        <f>IF(AND($M433="雇用", OR($R433="集中", $R433="期間内"),$N433&lt;&gt;"その他"),"担当開始日要追記",_xlfn.XLOOKUP($P433,プルダウン用!$S$3:$S$12,プルダウン用!T$3:T$12,"",0))</f>
        <v/>
      </c>
      <c r="AA433" s="55" t="str">
        <f>IF(AND($M433="雇用", OR($R433="集中", $R433="期間内"),$N433&lt;&gt;"その他"),"担当終了日要追記",_xlfn.XLOOKUP($P433,プルダウン用!$S$3:$S$12,プルダウン用!U$3:U$12,"",0))</f>
        <v/>
      </c>
      <c r="AB433" s="49"/>
      <c r="AC433" s="49"/>
      <c r="AD433" s="7"/>
      <c r="AE433" s="7"/>
      <c r="AF433" s="49"/>
      <c r="AG433" s="49"/>
      <c r="AH433" s="56" t="str">
        <f>_xlfn.XLOOKUP($AG433,プルダウン用!$AC$3:$AC$10,プルダウン用!AD$3:AD$10,"",0)</f>
        <v/>
      </c>
      <c r="AI433" s="56" t="str">
        <f>_xlfn.XLOOKUP($AG433,プルダウン用!$AC$3:$AC$10,プルダウン用!AE$3:AE$10,"",0)</f>
        <v/>
      </c>
      <c r="AJ433" s="57" t="str">
        <f>_xlfn.XLOOKUP($AG433,プルダウン用!$AC$3:$AC$10,プルダウン用!AF$3:AF$10,"",0)</f>
        <v/>
      </c>
      <c r="AK433" s="63"/>
      <c r="AL433" s="53"/>
      <c r="AM433" s="49"/>
      <c r="AN433" s="69" t="str">
        <f>IF($AM433="謝金経費に同じ",_xlfn.XLOOKUP(AG433,プルダウン用!$AQ$3:$AQ$12,プルダウン用!$AR$3:$AR$12,"",0),_xlfn.XLOOKUP($AM433,プルダウン用!$AH$3:$AH$5,プルダウン用!$AI$3:$AI$5,""))</f>
        <v/>
      </c>
      <c r="AO433" s="56" t="str">
        <f>IF($AN433="学内非常勤講師",_xlfn.XLOOKUP($N433,プルダウン用!$AW$3:$AW$7,プルダウン用!AX$3:AX$7,"",0),_xlfn.XLOOKUP($AN433,プルダウン用!$AQ$3:$AQ$12,プルダウン用!AS$3:AS$12,"",0))</f>
        <v/>
      </c>
      <c r="AP433" s="56" t="str">
        <f>IF($AN433="学内非常勤講師",_xlfn.XLOOKUP($N433,プルダウン用!$AW$3:$AW$7,プルダウン用!AY$3:AY$7,"",0),_xlfn.XLOOKUP($AN433,プルダウン用!$AQ$3:$AQ$12,プルダウン用!AT$3:AT$12,"",0))</f>
        <v/>
      </c>
      <c r="AQ433" s="56" t="str">
        <f>IF($AN433="学内非常勤講師",_xlfn.XLOOKUP($N433,プルダウン用!$AW$3:$AW$7,プルダウン用!AZ$3:AZ$7,"",0),_xlfn.XLOOKUP($AN433,プルダウン用!$AQ$3:$AQ$12,プルダウン用!AU$3:AU$12,"",0))</f>
        <v/>
      </c>
      <c r="AR433" s="79"/>
    </row>
    <row r="434" spans="2:44" ht="23.25" customHeight="1" x14ac:dyDescent="0.15">
      <c r="B434" s="54" t="str">
        <f t="shared" si="6"/>
        <v/>
      </c>
      <c r="C434" s="64"/>
      <c r="D434" s="64"/>
      <c r="E434" s="52"/>
      <c r="F434" s="52"/>
      <c r="G434" s="52"/>
      <c r="H434" s="53"/>
      <c r="I434" s="51"/>
      <c r="J434" s="7"/>
      <c r="K434" s="7"/>
      <c r="L434" s="52"/>
      <c r="M434" s="52"/>
      <c r="N434" s="49"/>
      <c r="O434" s="7"/>
      <c r="P434" s="50"/>
      <c r="Q434" s="51"/>
      <c r="R434" s="51"/>
      <c r="S434" s="48"/>
      <c r="T434" s="48"/>
      <c r="U434" s="48"/>
      <c r="V434" s="48"/>
      <c r="W434" s="48"/>
      <c r="X434" s="48"/>
      <c r="Y434" s="54" t="s">
        <v>92</v>
      </c>
      <c r="Z434" s="55" t="str">
        <f>IF(AND($M434="雇用", OR($R434="集中", $R434="期間内"),$N434&lt;&gt;"その他"),"担当開始日要追記",_xlfn.XLOOKUP($P434,プルダウン用!$S$3:$S$12,プルダウン用!T$3:T$12,"",0))</f>
        <v/>
      </c>
      <c r="AA434" s="55" t="str">
        <f>IF(AND($M434="雇用", OR($R434="集中", $R434="期間内"),$N434&lt;&gt;"その他"),"担当終了日要追記",_xlfn.XLOOKUP($P434,プルダウン用!$S$3:$S$12,プルダウン用!U$3:U$12,"",0))</f>
        <v/>
      </c>
      <c r="AB434" s="49"/>
      <c r="AC434" s="49"/>
      <c r="AD434" s="7"/>
      <c r="AE434" s="7"/>
      <c r="AF434" s="49"/>
      <c r="AG434" s="49"/>
      <c r="AH434" s="56" t="str">
        <f>_xlfn.XLOOKUP($AG434,プルダウン用!$AC$3:$AC$10,プルダウン用!AD$3:AD$10,"",0)</f>
        <v/>
      </c>
      <c r="AI434" s="56" t="str">
        <f>_xlfn.XLOOKUP($AG434,プルダウン用!$AC$3:$AC$10,プルダウン用!AE$3:AE$10,"",0)</f>
        <v/>
      </c>
      <c r="AJ434" s="57" t="str">
        <f>_xlfn.XLOOKUP($AG434,プルダウン用!$AC$3:$AC$10,プルダウン用!AF$3:AF$10,"",0)</f>
        <v/>
      </c>
      <c r="AK434" s="63"/>
      <c r="AL434" s="53"/>
      <c r="AM434" s="49"/>
      <c r="AN434" s="69" t="str">
        <f>IF($AM434="謝金経費に同じ",_xlfn.XLOOKUP(AG434,プルダウン用!$AQ$3:$AQ$12,プルダウン用!$AR$3:$AR$12,"",0),_xlfn.XLOOKUP($AM434,プルダウン用!$AH$3:$AH$5,プルダウン用!$AI$3:$AI$5,""))</f>
        <v/>
      </c>
      <c r="AO434" s="56" t="str">
        <f>IF($AN434="学内非常勤講師",_xlfn.XLOOKUP($N434,プルダウン用!$AW$3:$AW$7,プルダウン用!AX$3:AX$7,"",0),_xlfn.XLOOKUP($AN434,プルダウン用!$AQ$3:$AQ$12,プルダウン用!AS$3:AS$12,"",0))</f>
        <v/>
      </c>
      <c r="AP434" s="56" t="str">
        <f>IF($AN434="学内非常勤講師",_xlfn.XLOOKUP($N434,プルダウン用!$AW$3:$AW$7,プルダウン用!AY$3:AY$7,"",0),_xlfn.XLOOKUP($AN434,プルダウン用!$AQ$3:$AQ$12,プルダウン用!AT$3:AT$12,"",0))</f>
        <v/>
      </c>
      <c r="AQ434" s="56" t="str">
        <f>IF($AN434="学内非常勤講師",_xlfn.XLOOKUP($N434,プルダウン用!$AW$3:$AW$7,プルダウン用!AZ$3:AZ$7,"",0),_xlfn.XLOOKUP($AN434,プルダウン用!$AQ$3:$AQ$12,プルダウン用!AU$3:AU$12,"",0))</f>
        <v/>
      </c>
      <c r="AR434" s="79"/>
    </row>
    <row r="435" spans="2:44" ht="23.25" customHeight="1" x14ac:dyDescent="0.15">
      <c r="B435" s="54" t="str">
        <f t="shared" si="6"/>
        <v/>
      </c>
      <c r="C435" s="64"/>
      <c r="D435" s="64"/>
      <c r="E435" s="52"/>
      <c r="F435" s="52"/>
      <c r="G435" s="52"/>
      <c r="H435" s="53"/>
      <c r="I435" s="51"/>
      <c r="J435" s="7"/>
      <c r="K435" s="7"/>
      <c r="L435" s="52"/>
      <c r="M435" s="52"/>
      <c r="N435" s="49"/>
      <c r="O435" s="7"/>
      <c r="P435" s="50"/>
      <c r="Q435" s="51"/>
      <c r="R435" s="51"/>
      <c r="S435" s="48"/>
      <c r="T435" s="48"/>
      <c r="U435" s="48"/>
      <c r="V435" s="48"/>
      <c r="W435" s="48"/>
      <c r="X435" s="48"/>
      <c r="Y435" s="54" t="s">
        <v>92</v>
      </c>
      <c r="Z435" s="55" t="str">
        <f>IF(AND($M435="雇用", OR($R435="集中", $R435="期間内"),$N435&lt;&gt;"その他"),"担当開始日要追記",_xlfn.XLOOKUP($P435,プルダウン用!$S$3:$S$12,プルダウン用!T$3:T$12,"",0))</f>
        <v/>
      </c>
      <c r="AA435" s="55" t="str">
        <f>IF(AND($M435="雇用", OR($R435="集中", $R435="期間内"),$N435&lt;&gt;"その他"),"担当終了日要追記",_xlfn.XLOOKUP($P435,プルダウン用!$S$3:$S$12,プルダウン用!U$3:U$12,"",0))</f>
        <v/>
      </c>
      <c r="AB435" s="49"/>
      <c r="AC435" s="49"/>
      <c r="AD435" s="7"/>
      <c r="AE435" s="7"/>
      <c r="AF435" s="49"/>
      <c r="AG435" s="49"/>
      <c r="AH435" s="56" t="str">
        <f>_xlfn.XLOOKUP($AG435,プルダウン用!$AC$3:$AC$10,プルダウン用!AD$3:AD$10,"",0)</f>
        <v/>
      </c>
      <c r="AI435" s="56" t="str">
        <f>_xlfn.XLOOKUP($AG435,プルダウン用!$AC$3:$AC$10,プルダウン用!AE$3:AE$10,"",0)</f>
        <v/>
      </c>
      <c r="AJ435" s="57" t="str">
        <f>_xlfn.XLOOKUP($AG435,プルダウン用!$AC$3:$AC$10,プルダウン用!AF$3:AF$10,"",0)</f>
        <v/>
      </c>
      <c r="AK435" s="63"/>
      <c r="AL435" s="53"/>
      <c r="AM435" s="49"/>
      <c r="AN435" s="69" t="str">
        <f>IF($AM435="謝金経費に同じ",_xlfn.XLOOKUP(AG435,プルダウン用!$AQ$3:$AQ$12,プルダウン用!$AR$3:$AR$12,"",0),_xlfn.XLOOKUP($AM435,プルダウン用!$AH$3:$AH$5,プルダウン用!$AI$3:$AI$5,""))</f>
        <v/>
      </c>
      <c r="AO435" s="56" t="str">
        <f>IF($AN435="学内非常勤講師",_xlfn.XLOOKUP($N435,プルダウン用!$AW$3:$AW$7,プルダウン用!AX$3:AX$7,"",0),_xlfn.XLOOKUP($AN435,プルダウン用!$AQ$3:$AQ$12,プルダウン用!AS$3:AS$12,"",0))</f>
        <v/>
      </c>
      <c r="AP435" s="56" t="str">
        <f>IF($AN435="学内非常勤講師",_xlfn.XLOOKUP($N435,プルダウン用!$AW$3:$AW$7,プルダウン用!AY$3:AY$7,"",0),_xlfn.XLOOKUP($AN435,プルダウン用!$AQ$3:$AQ$12,プルダウン用!AT$3:AT$12,"",0))</f>
        <v/>
      </c>
      <c r="AQ435" s="56" t="str">
        <f>IF($AN435="学内非常勤講師",_xlfn.XLOOKUP($N435,プルダウン用!$AW$3:$AW$7,プルダウン用!AZ$3:AZ$7,"",0),_xlfn.XLOOKUP($AN435,プルダウン用!$AQ$3:$AQ$12,プルダウン用!AU$3:AU$12,"",0))</f>
        <v/>
      </c>
      <c r="AR435" s="79"/>
    </row>
    <row r="436" spans="2:44" ht="23.25" customHeight="1" x14ac:dyDescent="0.15">
      <c r="B436" s="54" t="str">
        <f t="shared" si="6"/>
        <v/>
      </c>
      <c r="C436" s="64"/>
      <c r="D436" s="64"/>
      <c r="E436" s="52"/>
      <c r="F436" s="52"/>
      <c r="G436" s="52"/>
      <c r="H436" s="53"/>
      <c r="I436" s="51"/>
      <c r="J436" s="7"/>
      <c r="K436" s="7"/>
      <c r="L436" s="52"/>
      <c r="M436" s="52"/>
      <c r="N436" s="49"/>
      <c r="O436" s="7"/>
      <c r="P436" s="50"/>
      <c r="Q436" s="51"/>
      <c r="R436" s="51"/>
      <c r="S436" s="48"/>
      <c r="T436" s="48"/>
      <c r="U436" s="48"/>
      <c r="V436" s="48"/>
      <c r="W436" s="48"/>
      <c r="X436" s="48"/>
      <c r="Y436" s="54" t="s">
        <v>92</v>
      </c>
      <c r="Z436" s="55" t="str">
        <f>IF(AND($M436="雇用", OR($R436="集中", $R436="期間内"),$N436&lt;&gt;"その他"),"担当開始日要追記",_xlfn.XLOOKUP($P436,プルダウン用!$S$3:$S$12,プルダウン用!T$3:T$12,"",0))</f>
        <v/>
      </c>
      <c r="AA436" s="55" t="str">
        <f>IF(AND($M436="雇用", OR($R436="集中", $R436="期間内"),$N436&lt;&gt;"その他"),"担当終了日要追記",_xlfn.XLOOKUP($P436,プルダウン用!$S$3:$S$12,プルダウン用!U$3:U$12,"",0))</f>
        <v/>
      </c>
      <c r="AB436" s="49"/>
      <c r="AC436" s="49"/>
      <c r="AD436" s="7"/>
      <c r="AE436" s="7"/>
      <c r="AF436" s="49"/>
      <c r="AG436" s="49"/>
      <c r="AH436" s="56" t="str">
        <f>_xlfn.XLOOKUP($AG436,プルダウン用!$AC$3:$AC$10,プルダウン用!AD$3:AD$10,"",0)</f>
        <v/>
      </c>
      <c r="AI436" s="56" t="str">
        <f>_xlfn.XLOOKUP($AG436,プルダウン用!$AC$3:$AC$10,プルダウン用!AE$3:AE$10,"",0)</f>
        <v/>
      </c>
      <c r="AJ436" s="57" t="str">
        <f>_xlfn.XLOOKUP($AG436,プルダウン用!$AC$3:$AC$10,プルダウン用!AF$3:AF$10,"",0)</f>
        <v/>
      </c>
      <c r="AK436" s="63"/>
      <c r="AL436" s="53"/>
      <c r="AM436" s="49"/>
      <c r="AN436" s="69" t="str">
        <f>IF($AM436="謝金経費に同じ",_xlfn.XLOOKUP(AG436,プルダウン用!$AQ$3:$AQ$12,プルダウン用!$AR$3:$AR$12,"",0),_xlfn.XLOOKUP($AM436,プルダウン用!$AH$3:$AH$5,プルダウン用!$AI$3:$AI$5,""))</f>
        <v/>
      </c>
      <c r="AO436" s="56" t="str">
        <f>IF($AN436="学内非常勤講師",_xlfn.XLOOKUP($N436,プルダウン用!$AW$3:$AW$7,プルダウン用!AX$3:AX$7,"",0),_xlfn.XLOOKUP($AN436,プルダウン用!$AQ$3:$AQ$12,プルダウン用!AS$3:AS$12,"",0))</f>
        <v/>
      </c>
      <c r="AP436" s="56" t="str">
        <f>IF($AN436="学内非常勤講師",_xlfn.XLOOKUP($N436,プルダウン用!$AW$3:$AW$7,プルダウン用!AY$3:AY$7,"",0),_xlfn.XLOOKUP($AN436,プルダウン用!$AQ$3:$AQ$12,プルダウン用!AT$3:AT$12,"",0))</f>
        <v/>
      </c>
      <c r="AQ436" s="56" t="str">
        <f>IF($AN436="学内非常勤講師",_xlfn.XLOOKUP($N436,プルダウン用!$AW$3:$AW$7,プルダウン用!AZ$3:AZ$7,"",0),_xlfn.XLOOKUP($AN436,プルダウン用!$AQ$3:$AQ$12,プルダウン用!AU$3:AU$12,"",0))</f>
        <v/>
      </c>
      <c r="AR436" s="79"/>
    </row>
    <row r="437" spans="2:44" ht="23.25" customHeight="1" x14ac:dyDescent="0.15">
      <c r="B437" s="54" t="str">
        <f t="shared" si="6"/>
        <v/>
      </c>
      <c r="C437" s="64"/>
      <c r="D437" s="64"/>
      <c r="E437" s="52"/>
      <c r="F437" s="52"/>
      <c r="G437" s="52"/>
      <c r="H437" s="53"/>
      <c r="I437" s="51"/>
      <c r="J437" s="7"/>
      <c r="K437" s="7"/>
      <c r="L437" s="52"/>
      <c r="M437" s="52"/>
      <c r="N437" s="49"/>
      <c r="O437" s="7"/>
      <c r="P437" s="50"/>
      <c r="Q437" s="51"/>
      <c r="R437" s="51"/>
      <c r="S437" s="48"/>
      <c r="T437" s="48"/>
      <c r="U437" s="48"/>
      <c r="V437" s="48"/>
      <c r="W437" s="48"/>
      <c r="X437" s="48"/>
      <c r="Y437" s="54" t="s">
        <v>92</v>
      </c>
      <c r="Z437" s="55" t="str">
        <f>IF(AND($M437="雇用", OR($R437="集中", $R437="期間内"),$N437&lt;&gt;"その他"),"担当開始日要追記",_xlfn.XLOOKUP($P437,プルダウン用!$S$3:$S$12,プルダウン用!T$3:T$12,"",0))</f>
        <v/>
      </c>
      <c r="AA437" s="55" t="str">
        <f>IF(AND($M437="雇用", OR($R437="集中", $R437="期間内"),$N437&lt;&gt;"その他"),"担当終了日要追記",_xlfn.XLOOKUP($P437,プルダウン用!$S$3:$S$12,プルダウン用!U$3:U$12,"",0))</f>
        <v/>
      </c>
      <c r="AB437" s="49"/>
      <c r="AC437" s="49"/>
      <c r="AD437" s="7"/>
      <c r="AE437" s="7"/>
      <c r="AF437" s="49"/>
      <c r="AG437" s="49"/>
      <c r="AH437" s="56" t="str">
        <f>_xlfn.XLOOKUP($AG437,プルダウン用!$AC$3:$AC$10,プルダウン用!AD$3:AD$10,"",0)</f>
        <v/>
      </c>
      <c r="AI437" s="56" t="str">
        <f>_xlfn.XLOOKUP($AG437,プルダウン用!$AC$3:$AC$10,プルダウン用!AE$3:AE$10,"",0)</f>
        <v/>
      </c>
      <c r="AJ437" s="57" t="str">
        <f>_xlfn.XLOOKUP($AG437,プルダウン用!$AC$3:$AC$10,プルダウン用!AF$3:AF$10,"",0)</f>
        <v/>
      </c>
      <c r="AK437" s="63"/>
      <c r="AL437" s="53"/>
      <c r="AM437" s="49"/>
      <c r="AN437" s="69" t="str">
        <f>IF($AM437="謝金経費に同じ",_xlfn.XLOOKUP(AG437,プルダウン用!$AQ$3:$AQ$12,プルダウン用!$AR$3:$AR$12,"",0),_xlfn.XLOOKUP($AM437,プルダウン用!$AH$3:$AH$5,プルダウン用!$AI$3:$AI$5,""))</f>
        <v/>
      </c>
      <c r="AO437" s="56" t="str">
        <f>IF($AN437="学内非常勤講師",_xlfn.XLOOKUP($N437,プルダウン用!$AW$3:$AW$7,プルダウン用!AX$3:AX$7,"",0),_xlfn.XLOOKUP($AN437,プルダウン用!$AQ$3:$AQ$12,プルダウン用!AS$3:AS$12,"",0))</f>
        <v/>
      </c>
      <c r="AP437" s="56" t="str">
        <f>IF($AN437="学内非常勤講師",_xlfn.XLOOKUP($N437,プルダウン用!$AW$3:$AW$7,プルダウン用!AY$3:AY$7,"",0),_xlfn.XLOOKUP($AN437,プルダウン用!$AQ$3:$AQ$12,プルダウン用!AT$3:AT$12,"",0))</f>
        <v/>
      </c>
      <c r="AQ437" s="56" t="str">
        <f>IF($AN437="学内非常勤講師",_xlfn.XLOOKUP($N437,プルダウン用!$AW$3:$AW$7,プルダウン用!AZ$3:AZ$7,"",0),_xlfn.XLOOKUP($AN437,プルダウン用!$AQ$3:$AQ$12,プルダウン用!AU$3:AU$12,"",0))</f>
        <v/>
      </c>
      <c r="AR437" s="79"/>
    </row>
    <row r="438" spans="2:44" ht="23.25" customHeight="1" x14ac:dyDescent="0.15">
      <c r="B438" s="54" t="str">
        <f t="shared" si="6"/>
        <v/>
      </c>
      <c r="C438" s="64"/>
      <c r="D438" s="64"/>
      <c r="E438" s="52"/>
      <c r="F438" s="52"/>
      <c r="G438" s="52"/>
      <c r="H438" s="53"/>
      <c r="I438" s="51"/>
      <c r="J438" s="7"/>
      <c r="K438" s="7"/>
      <c r="L438" s="52"/>
      <c r="M438" s="52"/>
      <c r="N438" s="49"/>
      <c r="O438" s="7"/>
      <c r="P438" s="50"/>
      <c r="Q438" s="51"/>
      <c r="R438" s="51"/>
      <c r="S438" s="48"/>
      <c r="T438" s="48"/>
      <c r="U438" s="48"/>
      <c r="V438" s="48"/>
      <c r="W438" s="48"/>
      <c r="X438" s="48"/>
      <c r="Y438" s="54" t="s">
        <v>92</v>
      </c>
      <c r="Z438" s="55" t="str">
        <f>IF(AND($M438="雇用", OR($R438="集中", $R438="期間内"),$N438&lt;&gt;"その他"),"担当開始日要追記",_xlfn.XLOOKUP($P438,プルダウン用!$S$3:$S$12,プルダウン用!T$3:T$12,"",0))</f>
        <v/>
      </c>
      <c r="AA438" s="55" t="str">
        <f>IF(AND($M438="雇用", OR($R438="集中", $R438="期間内"),$N438&lt;&gt;"その他"),"担当終了日要追記",_xlfn.XLOOKUP($P438,プルダウン用!$S$3:$S$12,プルダウン用!U$3:U$12,"",0))</f>
        <v/>
      </c>
      <c r="AB438" s="49"/>
      <c r="AC438" s="49"/>
      <c r="AD438" s="7"/>
      <c r="AE438" s="7"/>
      <c r="AF438" s="49"/>
      <c r="AG438" s="49"/>
      <c r="AH438" s="56" t="str">
        <f>_xlfn.XLOOKUP($AG438,プルダウン用!$AC$3:$AC$10,プルダウン用!AD$3:AD$10,"",0)</f>
        <v/>
      </c>
      <c r="AI438" s="56" t="str">
        <f>_xlfn.XLOOKUP($AG438,プルダウン用!$AC$3:$AC$10,プルダウン用!AE$3:AE$10,"",0)</f>
        <v/>
      </c>
      <c r="AJ438" s="57" t="str">
        <f>_xlfn.XLOOKUP($AG438,プルダウン用!$AC$3:$AC$10,プルダウン用!AF$3:AF$10,"",0)</f>
        <v/>
      </c>
      <c r="AK438" s="63"/>
      <c r="AL438" s="53"/>
      <c r="AM438" s="49"/>
      <c r="AN438" s="69" t="str">
        <f>IF($AM438="謝金経費に同じ",_xlfn.XLOOKUP(AG438,プルダウン用!$AQ$3:$AQ$12,プルダウン用!$AR$3:$AR$12,"",0),_xlfn.XLOOKUP($AM438,プルダウン用!$AH$3:$AH$5,プルダウン用!$AI$3:$AI$5,""))</f>
        <v/>
      </c>
      <c r="AO438" s="56" t="str">
        <f>IF($AN438="学内非常勤講師",_xlfn.XLOOKUP($N438,プルダウン用!$AW$3:$AW$7,プルダウン用!AX$3:AX$7,"",0),_xlfn.XLOOKUP($AN438,プルダウン用!$AQ$3:$AQ$12,プルダウン用!AS$3:AS$12,"",0))</f>
        <v/>
      </c>
      <c r="AP438" s="56" t="str">
        <f>IF($AN438="学内非常勤講師",_xlfn.XLOOKUP($N438,プルダウン用!$AW$3:$AW$7,プルダウン用!AY$3:AY$7,"",0),_xlfn.XLOOKUP($AN438,プルダウン用!$AQ$3:$AQ$12,プルダウン用!AT$3:AT$12,"",0))</f>
        <v/>
      </c>
      <c r="AQ438" s="56" t="str">
        <f>IF($AN438="学内非常勤講師",_xlfn.XLOOKUP($N438,プルダウン用!$AW$3:$AW$7,プルダウン用!AZ$3:AZ$7,"",0),_xlfn.XLOOKUP($AN438,プルダウン用!$AQ$3:$AQ$12,プルダウン用!AU$3:AU$12,"",0))</f>
        <v/>
      </c>
      <c r="AR438" s="79"/>
    </row>
    <row r="439" spans="2:44" ht="23.25" customHeight="1" x14ac:dyDescent="0.15">
      <c r="B439" s="54" t="str">
        <f t="shared" si="6"/>
        <v/>
      </c>
      <c r="C439" s="64"/>
      <c r="D439" s="64"/>
      <c r="E439" s="52"/>
      <c r="F439" s="52"/>
      <c r="G439" s="52"/>
      <c r="H439" s="53"/>
      <c r="I439" s="51"/>
      <c r="J439" s="7"/>
      <c r="K439" s="7"/>
      <c r="L439" s="52"/>
      <c r="M439" s="52"/>
      <c r="N439" s="49"/>
      <c r="O439" s="7"/>
      <c r="P439" s="50"/>
      <c r="Q439" s="51"/>
      <c r="R439" s="51"/>
      <c r="S439" s="48"/>
      <c r="T439" s="48"/>
      <c r="U439" s="48"/>
      <c r="V439" s="48"/>
      <c r="W439" s="48"/>
      <c r="X439" s="48"/>
      <c r="Y439" s="54" t="s">
        <v>92</v>
      </c>
      <c r="Z439" s="55" t="str">
        <f>IF(AND($M439="雇用", OR($R439="集中", $R439="期間内"),$N439&lt;&gt;"その他"),"担当開始日要追記",_xlfn.XLOOKUP($P439,プルダウン用!$S$3:$S$12,プルダウン用!T$3:T$12,"",0))</f>
        <v/>
      </c>
      <c r="AA439" s="55" t="str">
        <f>IF(AND($M439="雇用", OR($R439="集中", $R439="期間内"),$N439&lt;&gt;"その他"),"担当終了日要追記",_xlfn.XLOOKUP($P439,プルダウン用!$S$3:$S$12,プルダウン用!U$3:U$12,"",0))</f>
        <v/>
      </c>
      <c r="AB439" s="49"/>
      <c r="AC439" s="49"/>
      <c r="AD439" s="7"/>
      <c r="AE439" s="7"/>
      <c r="AF439" s="49"/>
      <c r="AG439" s="49"/>
      <c r="AH439" s="56" t="str">
        <f>_xlfn.XLOOKUP($AG439,プルダウン用!$AC$3:$AC$10,プルダウン用!AD$3:AD$10,"",0)</f>
        <v/>
      </c>
      <c r="AI439" s="56" t="str">
        <f>_xlfn.XLOOKUP($AG439,プルダウン用!$AC$3:$AC$10,プルダウン用!AE$3:AE$10,"",0)</f>
        <v/>
      </c>
      <c r="AJ439" s="57" t="str">
        <f>_xlfn.XLOOKUP($AG439,プルダウン用!$AC$3:$AC$10,プルダウン用!AF$3:AF$10,"",0)</f>
        <v/>
      </c>
      <c r="AK439" s="63"/>
      <c r="AL439" s="53"/>
      <c r="AM439" s="49"/>
      <c r="AN439" s="69" t="str">
        <f>IF($AM439="謝金経費に同じ",_xlfn.XLOOKUP(AG439,プルダウン用!$AQ$3:$AQ$12,プルダウン用!$AR$3:$AR$12,"",0),_xlfn.XLOOKUP($AM439,プルダウン用!$AH$3:$AH$5,プルダウン用!$AI$3:$AI$5,""))</f>
        <v/>
      </c>
      <c r="AO439" s="56" t="str">
        <f>IF($AN439="学内非常勤講師",_xlfn.XLOOKUP($N439,プルダウン用!$AW$3:$AW$7,プルダウン用!AX$3:AX$7,"",0),_xlfn.XLOOKUP($AN439,プルダウン用!$AQ$3:$AQ$12,プルダウン用!AS$3:AS$12,"",0))</f>
        <v/>
      </c>
      <c r="AP439" s="56" t="str">
        <f>IF($AN439="学内非常勤講師",_xlfn.XLOOKUP($N439,プルダウン用!$AW$3:$AW$7,プルダウン用!AY$3:AY$7,"",0),_xlfn.XLOOKUP($AN439,プルダウン用!$AQ$3:$AQ$12,プルダウン用!AT$3:AT$12,"",0))</f>
        <v/>
      </c>
      <c r="AQ439" s="56" t="str">
        <f>IF($AN439="学内非常勤講師",_xlfn.XLOOKUP($N439,プルダウン用!$AW$3:$AW$7,プルダウン用!AZ$3:AZ$7,"",0),_xlfn.XLOOKUP($AN439,プルダウン用!$AQ$3:$AQ$12,プルダウン用!AU$3:AU$12,"",0))</f>
        <v/>
      </c>
      <c r="AR439" s="79"/>
    </row>
    <row r="440" spans="2:44" ht="23.25" customHeight="1" x14ac:dyDescent="0.15">
      <c r="B440" s="54" t="str">
        <f t="shared" si="6"/>
        <v/>
      </c>
      <c r="C440" s="64"/>
      <c r="D440" s="64"/>
      <c r="E440" s="52"/>
      <c r="F440" s="52"/>
      <c r="G440" s="52"/>
      <c r="H440" s="53"/>
      <c r="I440" s="51"/>
      <c r="J440" s="7"/>
      <c r="K440" s="7"/>
      <c r="L440" s="52"/>
      <c r="M440" s="52"/>
      <c r="N440" s="49"/>
      <c r="O440" s="7"/>
      <c r="P440" s="50"/>
      <c r="Q440" s="51"/>
      <c r="R440" s="51"/>
      <c r="S440" s="48"/>
      <c r="T440" s="48"/>
      <c r="U440" s="48"/>
      <c r="V440" s="48"/>
      <c r="W440" s="48"/>
      <c r="X440" s="48"/>
      <c r="Y440" s="54" t="s">
        <v>92</v>
      </c>
      <c r="Z440" s="55" t="str">
        <f>IF(AND($M440="雇用", OR($R440="集中", $R440="期間内"),$N440&lt;&gt;"その他"),"担当開始日要追記",_xlfn.XLOOKUP($P440,プルダウン用!$S$3:$S$12,プルダウン用!T$3:T$12,"",0))</f>
        <v/>
      </c>
      <c r="AA440" s="55" t="str">
        <f>IF(AND($M440="雇用", OR($R440="集中", $R440="期間内"),$N440&lt;&gt;"その他"),"担当終了日要追記",_xlfn.XLOOKUP($P440,プルダウン用!$S$3:$S$12,プルダウン用!U$3:U$12,"",0))</f>
        <v/>
      </c>
      <c r="AB440" s="49"/>
      <c r="AC440" s="49"/>
      <c r="AD440" s="7"/>
      <c r="AE440" s="7"/>
      <c r="AF440" s="49"/>
      <c r="AG440" s="49"/>
      <c r="AH440" s="56" t="str">
        <f>_xlfn.XLOOKUP($AG440,プルダウン用!$AC$3:$AC$10,プルダウン用!AD$3:AD$10,"",0)</f>
        <v/>
      </c>
      <c r="AI440" s="56" t="str">
        <f>_xlfn.XLOOKUP($AG440,プルダウン用!$AC$3:$AC$10,プルダウン用!AE$3:AE$10,"",0)</f>
        <v/>
      </c>
      <c r="AJ440" s="57" t="str">
        <f>_xlfn.XLOOKUP($AG440,プルダウン用!$AC$3:$AC$10,プルダウン用!AF$3:AF$10,"",0)</f>
        <v/>
      </c>
      <c r="AK440" s="63"/>
      <c r="AL440" s="53"/>
      <c r="AM440" s="49"/>
      <c r="AN440" s="69" t="str">
        <f>IF($AM440="謝金経費に同じ",_xlfn.XLOOKUP(AG440,プルダウン用!$AQ$3:$AQ$12,プルダウン用!$AR$3:$AR$12,"",0),_xlfn.XLOOKUP($AM440,プルダウン用!$AH$3:$AH$5,プルダウン用!$AI$3:$AI$5,""))</f>
        <v/>
      </c>
      <c r="AO440" s="56" t="str">
        <f>IF($AN440="学内非常勤講師",_xlfn.XLOOKUP($N440,プルダウン用!$AW$3:$AW$7,プルダウン用!AX$3:AX$7,"",0),_xlfn.XLOOKUP($AN440,プルダウン用!$AQ$3:$AQ$12,プルダウン用!AS$3:AS$12,"",0))</f>
        <v/>
      </c>
      <c r="AP440" s="56" t="str">
        <f>IF($AN440="学内非常勤講師",_xlfn.XLOOKUP($N440,プルダウン用!$AW$3:$AW$7,プルダウン用!AY$3:AY$7,"",0),_xlfn.XLOOKUP($AN440,プルダウン用!$AQ$3:$AQ$12,プルダウン用!AT$3:AT$12,"",0))</f>
        <v/>
      </c>
      <c r="AQ440" s="56" t="str">
        <f>IF($AN440="学内非常勤講師",_xlfn.XLOOKUP($N440,プルダウン用!$AW$3:$AW$7,プルダウン用!AZ$3:AZ$7,"",0),_xlfn.XLOOKUP($AN440,プルダウン用!$AQ$3:$AQ$12,プルダウン用!AU$3:AU$12,"",0))</f>
        <v/>
      </c>
      <c r="AR440" s="79"/>
    </row>
    <row r="441" spans="2:44" ht="23.25" customHeight="1" x14ac:dyDescent="0.15">
      <c r="B441" s="54" t="str">
        <f t="shared" si="6"/>
        <v/>
      </c>
      <c r="C441" s="64"/>
      <c r="D441" s="64"/>
      <c r="E441" s="52"/>
      <c r="F441" s="52"/>
      <c r="G441" s="52"/>
      <c r="H441" s="53"/>
      <c r="I441" s="51"/>
      <c r="J441" s="7"/>
      <c r="K441" s="7"/>
      <c r="L441" s="52"/>
      <c r="M441" s="52"/>
      <c r="N441" s="49"/>
      <c r="O441" s="7"/>
      <c r="P441" s="50"/>
      <c r="Q441" s="51"/>
      <c r="R441" s="51"/>
      <c r="S441" s="48"/>
      <c r="T441" s="48"/>
      <c r="U441" s="48"/>
      <c r="V441" s="48"/>
      <c r="W441" s="48"/>
      <c r="X441" s="48"/>
      <c r="Y441" s="54" t="s">
        <v>92</v>
      </c>
      <c r="Z441" s="55" t="str">
        <f>IF(AND($M441="雇用", OR($R441="集中", $R441="期間内"),$N441&lt;&gt;"その他"),"担当開始日要追記",_xlfn.XLOOKUP($P441,プルダウン用!$S$3:$S$12,プルダウン用!T$3:T$12,"",0))</f>
        <v/>
      </c>
      <c r="AA441" s="55" t="str">
        <f>IF(AND($M441="雇用", OR($R441="集中", $R441="期間内"),$N441&lt;&gt;"その他"),"担当終了日要追記",_xlfn.XLOOKUP($P441,プルダウン用!$S$3:$S$12,プルダウン用!U$3:U$12,"",0))</f>
        <v/>
      </c>
      <c r="AB441" s="49"/>
      <c r="AC441" s="49"/>
      <c r="AD441" s="7"/>
      <c r="AE441" s="7"/>
      <c r="AF441" s="49"/>
      <c r="AG441" s="49"/>
      <c r="AH441" s="56" t="str">
        <f>_xlfn.XLOOKUP($AG441,プルダウン用!$AC$3:$AC$10,プルダウン用!AD$3:AD$10,"",0)</f>
        <v/>
      </c>
      <c r="AI441" s="56" t="str">
        <f>_xlfn.XLOOKUP($AG441,プルダウン用!$AC$3:$AC$10,プルダウン用!AE$3:AE$10,"",0)</f>
        <v/>
      </c>
      <c r="AJ441" s="57" t="str">
        <f>_xlfn.XLOOKUP($AG441,プルダウン用!$AC$3:$AC$10,プルダウン用!AF$3:AF$10,"",0)</f>
        <v/>
      </c>
      <c r="AK441" s="63"/>
      <c r="AL441" s="53"/>
      <c r="AM441" s="49"/>
      <c r="AN441" s="69" t="str">
        <f>IF($AM441="謝金経費に同じ",_xlfn.XLOOKUP(AG441,プルダウン用!$AQ$3:$AQ$12,プルダウン用!$AR$3:$AR$12,"",0),_xlfn.XLOOKUP($AM441,プルダウン用!$AH$3:$AH$5,プルダウン用!$AI$3:$AI$5,""))</f>
        <v/>
      </c>
      <c r="AO441" s="56" t="str">
        <f>IF($AN441="学内非常勤講師",_xlfn.XLOOKUP($N441,プルダウン用!$AW$3:$AW$7,プルダウン用!AX$3:AX$7,"",0),_xlfn.XLOOKUP($AN441,プルダウン用!$AQ$3:$AQ$12,プルダウン用!AS$3:AS$12,"",0))</f>
        <v/>
      </c>
      <c r="AP441" s="56" t="str">
        <f>IF($AN441="学内非常勤講師",_xlfn.XLOOKUP($N441,プルダウン用!$AW$3:$AW$7,プルダウン用!AY$3:AY$7,"",0),_xlfn.XLOOKUP($AN441,プルダウン用!$AQ$3:$AQ$12,プルダウン用!AT$3:AT$12,"",0))</f>
        <v/>
      </c>
      <c r="AQ441" s="56" t="str">
        <f>IF($AN441="学内非常勤講師",_xlfn.XLOOKUP($N441,プルダウン用!$AW$3:$AW$7,プルダウン用!AZ$3:AZ$7,"",0),_xlfn.XLOOKUP($AN441,プルダウン用!$AQ$3:$AQ$12,プルダウン用!AU$3:AU$12,"",0))</f>
        <v/>
      </c>
      <c r="AR441" s="79"/>
    </row>
    <row r="442" spans="2:44" ht="23.25" customHeight="1" x14ac:dyDescent="0.15">
      <c r="B442" s="54" t="str">
        <f t="shared" si="6"/>
        <v/>
      </c>
      <c r="C442" s="64"/>
      <c r="D442" s="64"/>
      <c r="E442" s="52"/>
      <c r="F442" s="52"/>
      <c r="G442" s="52"/>
      <c r="H442" s="53"/>
      <c r="I442" s="51"/>
      <c r="J442" s="7"/>
      <c r="K442" s="7"/>
      <c r="L442" s="52"/>
      <c r="M442" s="52"/>
      <c r="N442" s="49"/>
      <c r="O442" s="7"/>
      <c r="P442" s="50"/>
      <c r="Q442" s="51"/>
      <c r="R442" s="51"/>
      <c r="S442" s="48"/>
      <c r="T442" s="48"/>
      <c r="U442" s="48"/>
      <c r="V442" s="48"/>
      <c r="W442" s="48"/>
      <c r="X442" s="48"/>
      <c r="Y442" s="54" t="s">
        <v>92</v>
      </c>
      <c r="Z442" s="55" t="str">
        <f>IF(AND($M442="雇用", OR($R442="集中", $R442="期間内"),$N442&lt;&gt;"その他"),"担当開始日要追記",_xlfn.XLOOKUP($P442,プルダウン用!$S$3:$S$12,プルダウン用!T$3:T$12,"",0))</f>
        <v/>
      </c>
      <c r="AA442" s="55" t="str">
        <f>IF(AND($M442="雇用", OR($R442="集中", $R442="期間内"),$N442&lt;&gt;"その他"),"担当終了日要追記",_xlfn.XLOOKUP($P442,プルダウン用!$S$3:$S$12,プルダウン用!U$3:U$12,"",0))</f>
        <v/>
      </c>
      <c r="AB442" s="49"/>
      <c r="AC442" s="49"/>
      <c r="AD442" s="7"/>
      <c r="AE442" s="7"/>
      <c r="AF442" s="49"/>
      <c r="AG442" s="49"/>
      <c r="AH442" s="56" t="str">
        <f>_xlfn.XLOOKUP($AG442,プルダウン用!$AC$3:$AC$10,プルダウン用!AD$3:AD$10,"",0)</f>
        <v/>
      </c>
      <c r="AI442" s="56" t="str">
        <f>_xlfn.XLOOKUP($AG442,プルダウン用!$AC$3:$AC$10,プルダウン用!AE$3:AE$10,"",0)</f>
        <v/>
      </c>
      <c r="AJ442" s="57" t="str">
        <f>_xlfn.XLOOKUP($AG442,プルダウン用!$AC$3:$AC$10,プルダウン用!AF$3:AF$10,"",0)</f>
        <v/>
      </c>
      <c r="AK442" s="63"/>
      <c r="AL442" s="53"/>
      <c r="AM442" s="49"/>
      <c r="AN442" s="69" t="str">
        <f>IF($AM442="謝金経費に同じ",_xlfn.XLOOKUP(AG442,プルダウン用!$AQ$3:$AQ$12,プルダウン用!$AR$3:$AR$12,"",0),_xlfn.XLOOKUP($AM442,プルダウン用!$AH$3:$AH$5,プルダウン用!$AI$3:$AI$5,""))</f>
        <v/>
      </c>
      <c r="AO442" s="56" t="str">
        <f>IF($AN442="学内非常勤講師",_xlfn.XLOOKUP($N442,プルダウン用!$AW$3:$AW$7,プルダウン用!AX$3:AX$7,"",0),_xlfn.XLOOKUP($AN442,プルダウン用!$AQ$3:$AQ$12,プルダウン用!AS$3:AS$12,"",0))</f>
        <v/>
      </c>
      <c r="AP442" s="56" t="str">
        <f>IF($AN442="学内非常勤講師",_xlfn.XLOOKUP($N442,プルダウン用!$AW$3:$AW$7,プルダウン用!AY$3:AY$7,"",0),_xlfn.XLOOKUP($AN442,プルダウン用!$AQ$3:$AQ$12,プルダウン用!AT$3:AT$12,"",0))</f>
        <v/>
      </c>
      <c r="AQ442" s="56" t="str">
        <f>IF($AN442="学内非常勤講師",_xlfn.XLOOKUP($N442,プルダウン用!$AW$3:$AW$7,プルダウン用!AZ$3:AZ$7,"",0),_xlfn.XLOOKUP($AN442,プルダウン用!$AQ$3:$AQ$12,プルダウン用!AU$3:AU$12,"",0))</f>
        <v/>
      </c>
      <c r="AR442" s="79"/>
    </row>
    <row r="443" spans="2:44" ht="23.25" customHeight="1" x14ac:dyDescent="0.15">
      <c r="B443" s="54" t="str">
        <f t="shared" si="6"/>
        <v/>
      </c>
      <c r="C443" s="64"/>
      <c r="D443" s="64"/>
      <c r="E443" s="52"/>
      <c r="F443" s="52"/>
      <c r="G443" s="52"/>
      <c r="H443" s="53"/>
      <c r="I443" s="51"/>
      <c r="J443" s="7"/>
      <c r="K443" s="7"/>
      <c r="L443" s="52"/>
      <c r="M443" s="52"/>
      <c r="N443" s="49"/>
      <c r="O443" s="7"/>
      <c r="P443" s="50"/>
      <c r="Q443" s="51"/>
      <c r="R443" s="51"/>
      <c r="S443" s="48"/>
      <c r="T443" s="48"/>
      <c r="U443" s="48"/>
      <c r="V443" s="48"/>
      <c r="W443" s="48"/>
      <c r="X443" s="48"/>
      <c r="Y443" s="54" t="s">
        <v>92</v>
      </c>
      <c r="Z443" s="55" t="str">
        <f>IF(AND($M443="雇用", OR($R443="集中", $R443="期間内"),$N443&lt;&gt;"その他"),"担当開始日要追記",_xlfn.XLOOKUP($P443,プルダウン用!$S$3:$S$12,プルダウン用!T$3:T$12,"",0))</f>
        <v/>
      </c>
      <c r="AA443" s="55" t="str">
        <f>IF(AND($M443="雇用", OR($R443="集中", $R443="期間内"),$N443&lt;&gt;"その他"),"担当終了日要追記",_xlfn.XLOOKUP($P443,プルダウン用!$S$3:$S$12,プルダウン用!U$3:U$12,"",0))</f>
        <v/>
      </c>
      <c r="AB443" s="49"/>
      <c r="AC443" s="49"/>
      <c r="AD443" s="7"/>
      <c r="AE443" s="7"/>
      <c r="AF443" s="49"/>
      <c r="AG443" s="49"/>
      <c r="AH443" s="56" t="str">
        <f>_xlfn.XLOOKUP($AG443,プルダウン用!$AC$3:$AC$10,プルダウン用!AD$3:AD$10,"",0)</f>
        <v/>
      </c>
      <c r="AI443" s="56" t="str">
        <f>_xlfn.XLOOKUP($AG443,プルダウン用!$AC$3:$AC$10,プルダウン用!AE$3:AE$10,"",0)</f>
        <v/>
      </c>
      <c r="AJ443" s="57" t="str">
        <f>_xlfn.XLOOKUP($AG443,プルダウン用!$AC$3:$AC$10,プルダウン用!AF$3:AF$10,"",0)</f>
        <v/>
      </c>
      <c r="AK443" s="63"/>
      <c r="AL443" s="53"/>
      <c r="AM443" s="49"/>
      <c r="AN443" s="69" t="str">
        <f>IF($AM443="謝金経費に同じ",_xlfn.XLOOKUP(AG443,プルダウン用!$AQ$3:$AQ$12,プルダウン用!$AR$3:$AR$12,"",0),_xlfn.XLOOKUP($AM443,プルダウン用!$AH$3:$AH$5,プルダウン用!$AI$3:$AI$5,""))</f>
        <v/>
      </c>
      <c r="AO443" s="56" t="str">
        <f>IF($AN443="学内非常勤講師",_xlfn.XLOOKUP($N443,プルダウン用!$AW$3:$AW$7,プルダウン用!AX$3:AX$7,"",0),_xlfn.XLOOKUP($AN443,プルダウン用!$AQ$3:$AQ$12,プルダウン用!AS$3:AS$12,"",0))</f>
        <v/>
      </c>
      <c r="AP443" s="56" t="str">
        <f>IF($AN443="学内非常勤講師",_xlfn.XLOOKUP($N443,プルダウン用!$AW$3:$AW$7,プルダウン用!AY$3:AY$7,"",0),_xlfn.XLOOKUP($AN443,プルダウン用!$AQ$3:$AQ$12,プルダウン用!AT$3:AT$12,"",0))</f>
        <v/>
      </c>
      <c r="AQ443" s="56" t="str">
        <f>IF($AN443="学内非常勤講師",_xlfn.XLOOKUP($N443,プルダウン用!$AW$3:$AW$7,プルダウン用!AZ$3:AZ$7,"",0),_xlfn.XLOOKUP($AN443,プルダウン用!$AQ$3:$AQ$12,プルダウン用!AU$3:AU$12,"",0))</f>
        <v/>
      </c>
      <c r="AR443" s="79"/>
    </row>
    <row r="444" spans="2:44" ht="23.25" customHeight="1" x14ac:dyDescent="0.15">
      <c r="B444" s="54" t="str">
        <f t="shared" si="6"/>
        <v/>
      </c>
      <c r="C444" s="64"/>
      <c r="D444" s="64"/>
      <c r="E444" s="52"/>
      <c r="F444" s="52"/>
      <c r="G444" s="52"/>
      <c r="H444" s="53"/>
      <c r="I444" s="51"/>
      <c r="J444" s="7"/>
      <c r="K444" s="7"/>
      <c r="L444" s="52"/>
      <c r="M444" s="52"/>
      <c r="N444" s="49"/>
      <c r="O444" s="7"/>
      <c r="P444" s="50"/>
      <c r="Q444" s="51"/>
      <c r="R444" s="51"/>
      <c r="S444" s="48"/>
      <c r="T444" s="48"/>
      <c r="U444" s="48"/>
      <c r="V444" s="48"/>
      <c r="W444" s="48"/>
      <c r="X444" s="48"/>
      <c r="Y444" s="54" t="s">
        <v>92</v>
      </c>
      <c r="Z444" s="55" t="str">
        <f>IF(AND($M444="雇用", OR($R444="集中", $R444="期間内"),$N444&lt;&gt;"その他"),"担当開始日要追記",_xlfn.XLOOKUP($P444,プルダウン用!$S$3:$S$12,プルダウン用!T$3:T$12,"",0))</f>
        <v/>
      </c>
      <c r="AA444" s="55" t="str">
        <f>IF(AND($M444="雇用", OR($R444="集中", $R444="期間内"),$N444&lt;&gt;"その他"),"担当終了日要追記",_xlfn.XLOOKUP($P444,プルダウン用!$S$3:$S$12,プルダウン用!U$3:U$12,"",0))</f>
        <v/>
      </c>
      <c r="AB444" s="49"/>
      <c r="AC444" s="49"/>
      <c r="AD444" s="7"/>
      <c r="AE444" s="7"/>
      <c r="AF444" s="49"/>
      <c r="AG444" s="49"/>
      <c r="AH444" s="56" t="str">
        <f>_xlfn.XLOOKUP($AG444,プルダウン用!$AC$3:$AC$10,プルダウン用!AD$3:AD$10,"",0)</f>
        <v/>
      </c>
      <c r="AI444" s="56" t="str">
        <f>_xlfn.XLOOKUP($AG444,プルダウン用!$AC$3:$AC$10,プルダウン用!AE$3:AE$10,"",0)</f>
        <v/>
      </c>
      <c r="AJ444" s="57" t="str">
        <f>_xlfn.XLOOKUP($AG444,プルダウン用!$AC$3:$AC$10,プルダウン用!AF$3:AF$10,"",0)</f>
        <v/>
      </c>
      <c r="AK444" s="63"/>
      <c r="AL444" s="53"/>
      <c r="AM444" s="49"/>
      <c r="AN444" s="69" t="str">
        <f>IF($AM444="謝金経費に同じ",_xlfn.XLOOKUP(AG444,プルダウン用!$AQ$3:$AQ$12,プルダウン用!$AR$3:$AR$12,"",0),_xlfn.XLOOKUP($AM444,プルダウン用!$AH$3:$AH$5,プルダウン用!$AI$3:$AI$5,""))</f>
        <v/>
      </c>
      <c r="AO444" s="56" t="str">
        <f>IF($AN444="学内非常勤講師",_xlfn.XLOOKUP($N444,プルダウン用!$AW$3:$AW$7,プルダウン用!AX$3:AX$7,"",0),_xlfn.XLOOKUP($AN444,プルダウン用!$AQ$3:$AQ$12,プルダウン用!AS$3:AS$12,"",0))</f>
        <v/>
      </c>
      <c r="AP444" s="56" t="str">
        <f>IF($AN444="学内非常勤講師",_xlfn.XLOOKUP($N444,プルダウン用!$AW$3:$AW$7,プルダウン用!AY$3:AY$7,"",0),_xlfn.XLOOKUP($AN444,プルダウン用!$AQ$3:$AQ$12,プルダウン用!AT$3:AT$12,"",0))</f>
        <v/>
      </c>
      <c r="AQ444" s="56" t="str">
        <f>IF($AN444="学内非常勤講師",_xlfn.XLOOKUP($N444,プルダウン用!$AW$3:$AW$7,プルダウン用!AZ$3:AZ$7,"",0),_xlfn.XLOOKUP($AN444,プルダウン用!$AQ$3:$AQ$12,プルダウン用!AU$3:AU$12,"",0))</f>
        <v/>
      </c>
      <c r="AR444" s="79"/>
    </row>
    <row r="445" spans="2:44" ht="23.25" customHeight="1" x14ac:dyDescent="0.15">
      <c r="B445" s="54" t="str">
        <f t="shared" si="6"/>
        <v/>
      </c>
      <c r="C445" s="64"/>
      <c r="D445" s="64"/>
      <c r="E445" s="52"/>
      <c r="F445" s="52"/>
      <c r="G445" s="52"/>
      <c r="H445" s="53"/>
      <c r="I445" s="51"/>
      <c r="J445" s="7"/>
      <c r="K445" s="7"/>
      <c r="L445" s="52"/>
      <c r="M445" s="52"/>
      <c r="N445" s="49"/>
      <c r="O445" s="7"/>
      <c r="P445" s="50"/>
      <c r="Q445" s="51"/>
      <c r="R445" s="51"/>
      <c r="S445" s="48"/>
      <c r="T445" s="48"/>
      <c r="U445" s="48"/>
      <c r="V445" s="48"/>
      <c r="W445" s="48"/>
      <c r="X445" s="48"/>
      <c r="Y445" s="54" t="s">
        <v>92</v>
      </c>
      <c r="Z445" s="55" t="str">
        <f>IF(AND($M445="雇用", OR($R445="集中", $R445="期間内"),$N445&lt;&gt;"その他"),"担当開始日要追記",_xlfn.XLOOKUP($P445,プルダウン用!$S$3:$S$12,プルダウン用!T$3:T$12,"",0))</f>
        <v/>
      </c>
      <c r="AA445" s="55" t="str">
        <f>IF(AND($M445="雇用", OR($R445="集中", $R445="期間内"),$N445&lt;&gt;"その他"),"担当終了日要追記",_xlfn.XLOOKUP($P445,プルダウン用!$S$3:$S$12,プルダウン用!U$3:U$12,"",0))</f>
        <v/>
      </c>
      <c r="AB445" s="49"/>
      <c r="AC445" s="49"/>
      <c r="AD445" s="7"/>
      <c r="AE445" s="7"/>
      <c r="AF445" s="49"/>
      <c r="AG445" s="49"/>
      <c r="AH445" s="56" t="str">
        <f>_xlfn.XLOOKUP($AG445,プルダウン用!$AC$3:$AC$10,プルダウン用!AD$3:AD$10,"",0)</f>
        <v/>
      </c>
      <c r="AI445" s="56" t="str">
        <f>_xlfn.XLOOKUP($AG445,プルダウン用!$AC$3:$AC$10,プルダウン用!AE$3:AE$10,"",0)</f>
        <v/>
      </c>
      <c r="AJ445" s="57" t="str">
        <f>_xlfn.XLOOKUP($AG445,プルダウン用!$AC$3:$AC$10,プルダウン用!AF$3:AF$10,"",0)</f>
        <v/>
      </c>
      <c r="AK445" s="63"/>
      <c r="AL445" s="53"/>
      <c r="AM445" s="49"/>
      <c r="AN445" s="69" t="str">
        <f>IF($AM445="謝金経費に同じ",_xlfn.XLOOKUP(AG445,プルダウン用!$AQ$3:$AQ$12,プルダウン用!$AR$3:$AR$12,"",0),_xlfn.XLOOKUP($AM445,プルダウン用!$AH$3:$AH$5,プルダウン用!$AI$3:$AI$5,""))</f>
        <v/>
      </c>
      <c r="AO445" s="56" t="str">
        <f>IF($AN445="学内非常勤講師",_xlfn.XLOOKUP($N445,プルダウン用!$AW$3:$AW$7,プルダウン用!AX$3:AX$7,"",0),_xlfn.XLOOKUP($AN445,プルダウン用!$AQ$3:$AQ$12,プルダウン用!AS$3:AS$12,"",0))</f>
        <v/>
      </c>
      <c r="AP445" s="56" t="str">
        <f>IF($AN445="学内非常勤講師",_xlfn.XLOOKUP($N445,プルダウン用!$AW$3:$AW$7,プルダウン用!AY$3:AY$7,"",0),_xlfn.XLOOKUP($AN445,プルダウン用!$AQ$3:$AQ$12,プルダウン用!AT$3:AT$12,"",0))</f>
        <v/>
      </c>
      <c r="AQ445" s="56" t="str">
        <f>IF($AN445="学内非常勤講師",_xlfn.XLOOKUP($N445,プルダウン用!$AW$3:$AW$7,プルダウン用!AZ$3:AZ$7,"",0),_xlfn.XLOOKUP($AN445,プルダウン用!$AQ$3:$AQ$12,プルダウン用!AU$3:AU$12,"",0))</f>
        <v/>
      </c>
      <c r="AR445" s="79"/>
    </row>
    <row r="446" spans="2:44" ht="23.25" customHeight="1" x14ac:dyDescent="0.15">
      <c r="B446" s="54" t="str">
        <f t="shared" si="6"/>
        <v/>
      </c>
      <c r="C446" s="64"/>
      <c r="D446" s="64"/>
      <c r="E446" s="52"/>
      <c r="F446" s="52"/>
      <c r="G446" s="52"/>
      <c r="H446" s="53"/>
      <c r="I446" s="51"/>
      <c r="J446" s="7"/>
      <c r="K446" s="7"/>
      <c r="L446" s="52"/>
      <c r="M446" s="52"/>
      <c r="N446" s="49"/>
      <c r="O446" s="7"/>
      <c r="P446" s="50"/>
      <c r="Q446" s="51"/>
      <c r="R446" s="51"/>
      <c r="S446" s="48"/>
      <c r="T446" s="48"/>
      <c r="U446" s="48"/>
      <c r="V446" s="48"/>
      <c r="W446" s="48"/>
      <c r="X446" s="48"/>
      <c r="Y446" s="54" t="s">
        <v>92</v>
      </c>
      <c r="Z446" s="55" t="str">
        <f>IF(AND($M446="雇用", OR($R446="集中", $R446="期間内"),$N446&lt;&gt;"その他"),"担当開始日要追記",_xlfn.XLOOKUP($P446,プルダウン用!$S$3:$S$12,プルダウン用!T$3:T$12,"",0))</f>
        <v/>
      </c>
      <c r="AA446" s="55" t="str">
        <f>IF(AND($M446="雇用", OR($R446="集中", $R446="期間内"),$N446&lt;&gt;"その他"),"担当終了日要追記",_xlfn.XLOOKUP($P446,プルダウン用!$S$3:$S$12,プルダウン用!U$3:U$12,"",0))</f>
        <v/>
      </c>
      <c r="AB446" s="49"/>
      <c r="AC446" s="49"/>
      <c r="AD446" s="7"/>
      <c r="AE446" s="7"/>
      <c r="AF446" s="49"/>
      <c r="AG446" s="49"/>
      <c r="AH446" s="56" t="str">
        <f>_xlfn.XLOOKUP($AG446,プルダウン用!$AC$3:$AC$10,プルダウン用!AD$3:AD$10,"",0)</f>
        <v/>
      </c>
      <c r="AI446" s="56" t="str">
        <f>_xlfn.XLOOKUP($AG446,プルダウン用!$AC$3:$AC$10,プルダウン用!AE$3:AE$10,"",0)</f>
        <v/>
      </c>
      <c r="AJ446" s="57" t="str">
        <f>_xlfn.XLOOKUP($AG446,プルダウン用!$AC$3:$AC$10,プルダウン用!AF$3:AF$10,"",0)</f>
        <v/>
      </c>
      <c r="AK446" s="63"/>
      <c r="AL446" s="53"/>
      <c r="AM446" s="49"/>
      <c r="AN446" s="69" t="str">
        <f>IF($AM446="謝金経費に同じ",_xlfn.XLOOKUP(AG446,プルダウン用!$AQ$3:$AQ$12,プルダウン用!$AR$3:$AR$12,"",0),_xlfn.XLOOKUP($AM446,プルダウン用!$AH$3:$AH$5,プルダウン用!$AI$3:$AI$5,""))</f>
        <v/>
      </c>
      <c r="AO446" s="56" t="str">
        <f>IF($AN446="学内非常勤講師",_xlfn.XLOOKUP($N446,プルダウン用!$AW$3:$AW$7,プルダウン用!AX$3:AX$7,"",0),_xlfn.XLOOKUP($AN446,プルダウン用!$AQ$3:$AQ$12,プルダウン用!AS$3:AS$12,"",0))</f>
        <v/>
      </c>
      <c r="AP446" s="56" t="str">
        <f>IF($AN446="学内非常勤講師",_xlfn.XLOOKUP($N446,プルダウン用!$AW$3:$AW$7,プルダウン用!AY$3:AY$7,"",0),_xlfn.XLOOKUP($AN446,プルダウン用!$AQ$3:$AQ$12,プルダウン用!AT$3:AT$12,"",0))</f>
        <v/>
      </c>
      <c r="AQ446" s="56" t="str">
        <f>IF($AN446="学内非常勤講師",_xlfn.XLOOKUP($N446,プルダウン用!$AW$3:$AW$7,プルダウン用!AZ$3:AZ$7,"",0),_xlfn.XLOOKUP($AN446,プルダウン用!$AQ$3:$AQ$12,プルダウン用!AU$3:AU$12,"",0))</f>
        <v/>
      </c>
      <c r="AR446" s="79"/>
    </row>
    <row r="447" spans="2:44" ht="23.25" customHeight="1" x14ac:dyDescent="0.15">
      <c r="B447" s="54" t="str">
        <f t="shared" si="6"/>
        <v/>
      </c>
      <c r="C447" s="64"/>
      <c r="D447" s="64"/>
      <c r="E447" s="52"/>
      <c r="F447" s="52"/>
      <c r="G447" s="52"/>
      <c r="H447" s="53"/>
      <c r="I447" s="51"/>
      <c r="J447" s="7"/>
      <c r="K447" s="7"/>
      <c r="L447" s="52"/>
      <c r="M447" s="52"/>
      <c r="N447" s="49"/>
      <c r="O447" s="7"/>
      <c r="P447" s="50"/>
      <c r="Q447" s="51"/>
      <c r="R447" s="51"/>
      <c r="S447" s="48"/>
      <c r="T447" s="48"/>
      <c r="U447" s="48"/>
      <c r="V447" s="48"/>
      <c r="W447" s="48"/>
      <c r="X447" s="48"/>
      <c r="Y447" s="54" t="s">
        <v>92</v>
      </c>
      <c r="Z447" s="55" t="str">
        <f>IF(AND($M447="雇用", OR($R447="集中", $R447="期間内"),$N447&lt;&gt;"その他"),"担当開始日要追記",_xlfn.XLOOKUP($P447,プルダウン用!$S$3:$S$12,プルダウン用!T$3:T$12,"",0))</f>
        <v/>
      </c>
      <c r="AA447" s="55" t="str">
        <f>IF(AND($M447="雇用", OR($R447="集中", $R447="期間内"),$N447&lt;&gt;"その他"),"担当終了日要追記",_xlfn.XLOOKUP($P447,プルダウン用!$S$3:$S$12,プルダウン用!U$3:U$12,"",0))</f>
        <v/>
      </c>
      <c r="AB447" s="49"/>
      <c r="AC447" s="49"/>
      <c r="AD447" s="7"/>
      <c r="AE447" s="7"/>
      <c r="AF447" s="49"/>
      <c r="AG447" s="49"/>
      <c r="AH447" s="56" t="str">
        <f>_xlfn.XLOOKUP($AG447,プルダウン用!$AC$3:$AC$10,プルダウン用!AD$3:AD$10,"",0)</f>
        <v/>
      </c>
      <c r="AI447" s="56" t="str">
        <f>_xlfn.XLOOKUP($AG447,プルダウン用!$AC$3:$AC$10,プルダウン用!AE$3:AE$10,"",0)</f>
        <v/>
      </c>
      <c r="AJ447" s="57" t="str">
        <f>_xlfn.XLOOKUP($AG447,プルダウン用!$AC$3:$AC$10,プルダウン用!AF$3:AF$10,"",0)</f>
        <v/>
      </c>
      <c r="AK447" s="63"/>
      <c r="AL447" s="53"/>
      <c r="AM447" s="49"/>
      <c r="AN447" s="69" t="str">
        <f>IF($AM447="謝金経費に同じ",_xlfn.XLOOKUP(AG447,プルダウン用!$AQ$3:$AQ$12,プルダウン用!$AR$3:$AR$12,"",0),_xlfn.XLOOKUP($AM447,プルダウン用!$AH$3:$AH$5,プルダウン用!$AI$3:$AI$5,""))</f>
        <v/>
      </c>
      <c r="AO447" s="56" t="str">
        <f>IF($AN447="学内非常勤講師",_xlfn.XLOOKUP($N447,プルダウン用!$AW$3:$AW$7,プルダウン用!AX$3:AX$7,"",0),_xlfn.XLOOKUP($AN447,プルダウン用!$AQ$3:$AQ$12,プルダウン用!AS$3:AS$12,"",0))</f>
        <v/>
      </c>
      <c r="AP447" s="56" t="str">
        <f>IF($AN447="学内非常勤講師",_xlfn.XLOOKUP($N447,プルダウン用!$AW$3:$AW$7,プルダウン用!AY$3:AY$7,"",0),_xlfn.XLOOKUP($AN447,プルダウン用!$AQ$3:$AQ$12,プルダウン用!AT$3:AT$12,"",0))</f>
        <v/>
      </c>
      <c r="AQ447" s="56" t="str">
        <f>IF($AN447="学内非常勤講師",_xlfn.XLOOKUP($N447,プルダウン用!$AW$3:$AW$7,プルダウン用!AZ$3:AZ$7,"",0),_xlfn.XLOOKUP($AN447,プルダウン用!$AQ$3:$AQ$12,プルダウン用!AU$3:AU$12,"",0))</f>
        <v/>
      </c>
      <c r="AR447" s="79"/>
    </row>
    <row r="448" spans="2:44" ht="23.25" customHeight="1" x14ac:dyDescent="0.15">
      <c r="B448" s="54" t="str">
        <f t="shared" si="6"/>
        <v/>
      </c>
      <c r="C448" s="64"/>
      <c r="D448" s="64"/>
      <c r="E448" s="52"/>
      <c r="F448" s="52"/>
      <c r="G448" s="52"/>
      <c r="H448" s="53"/>
      <c r="I448" s="51"/>
      <c r="J448" s="7"/>
      <c r="K448" s="7"/>
      <c r="L448" s="52"/>
      <c r="M448" s="52"/>
      <c r="N448" s="49"/>
      <c r="O448" s="7"/>
      <c r="P448" s="50"/>
      <c r="Q448" s="51"/>
      <c r="R448" s="51"/>
      <c r="S448" s="48"/>
      <c r="T448" s="48"/>
      <c r="U448" s="48"/>
      <c r="V448" s="48"/>
      <c r="W448" s="48"/>
      <c r="X448" s="48"/>
      <c r="Y448" s="54" t="s">
        <v>92</v>
      </c>
      <c r="Z448" s="55" t="str">
        <f>IF(AND($M448="雇用", OR($R448="集中", $R448="期間内"),$N448&lt;&gt;"その他"),"担当開始日要追記",_xlfn.XLOOKUP($P448,プルダウン用!$S$3:$S$12,プルダウン用!T$3:T$12,"",0))</f>
        <v/>
      </c>
      <c r="AA448" s="55" t="str">
        <f>IF(AND($M448="雇用", OR($R448="集中", $R448="期間内"),$N448&lt;&gt;"その他"),"担当終了日要追記",_xlfn.XLOOKUP($P448,プルダウン用!$S$3:$S$12,プルダウン用!U$3:U$12,"",0))</f>
        <v/>
      </c>
      <c r="AB448" s="49"/>
      <c r="AC448" s="49"/>
      <c r="AD448" s="7"/>
      <c r="AE448" s="7"/>
      <c r="AF448" s="49"/>
      <c r="AG448" s="49"/>
      <c r="AH448" s="56" t="str">
        <f>_xlfn.XLOOKUP($AG448,プルダウン用!$AC$3:$AC$10,プルダウン用!AD$3:AD$10,"",0)</f>
        <v/>
      </c>
      <c r="AI448" s="56" t="str">
        <f>_xlfn.XLOOKUP($AG448,プルダウン用!$AC$3:$AC$10,プルダウン用!AE$3:AE$10,"",0)</f>
        <v/>
      </c>
      <c r="AJ448" s="57" t="str">
        <f>_xlfn.XLOOKUP($AG448,プルダウン用!$AC$3:$AC$10,プルダウン用!AF$3:AF$10,"",0)</f>
        <v/>
      </c>
      <c r="AK448" s="63"/>
      <c r="AL448" s="53"/>
      <c r="AM448" s="49"/>
      <c r="AN448" s="69" t="str">
        <f>IF($AM448="謝金経費に同じ",_xlfn.XLOOKUP(AG448,プルダウン用!$AQ$3:$AQ$12,プルダウン用!$AR$3:$AR$12,"",0),_xlfn.XLOOKUP($AM448,プルダウン用!$AH$3:$AH$5,プルダウン用!$AI$3:$AI$5,""))</f>
        <v/>
      </c>
      <c r="AO448" s="56" t="str">
        <f>IF($AN448="学内非常勤講師",_xlfn.XLOOKUP($N448,プルダウン用!$AW$3:$AW$7,プルダウン用!AX$3:AX$7,"",0),_xlfn.XLOOKUP($AN448,プルダウン用!$AQ$3:$AQ$12,プルダウン用!AS$3:AS$12,"",0))</f>
        <v/>
      </c>
      <c r="AP448" s="56" t="str">
        <f>IF($AN448="学内非常勤講師",_xlfn.XLOOKUP($N448,プルダウン用!$AW$3:$AW$7,プルダウン用!AY$3:AY$7,"",0),_xlfn.XLOOKUP($AN448,プルダウン用!$AQ$3:$AQ$12,プルダウン用!AT$3:AT$12,"",0))</f>
        <v/>
      </c>
      <c r="AQ448" s="56" t="str">
        <f>IF($AN448="学内非常勤講師",_xlfn.XLOOKUP($N448,プルダウン用!$AW$3:$AW$7,プルダウン用!AZ$3:AZ$7,"",0),_xlfn.XLOOKUP($AN448,プルダウン用!$AQ$3:$AQ$12,プルダウン用!AU$3:AU$12,"",0))</f>
        <v/>
      </c>
      <c r="AR448" s="79"/>
    </row>
    <row r="449" spans="2:44" ht="23.25" customHeight="1" x14ac:dyDescent="0.15">
      <c r="B449" s="54" t="str">
        <f t="shared" si="6"/>
        <v/>
      </c>
      <c r="C449" s="64"/>
      <c r="D449" s="64"/>
      <c r="E449" s="52"/>
      <c r="F449" s="52"/>
      <c r="G449" s="52"/>
      <c r="H449" s="53"/>
      <c r="I449" s="51"/>
      <c r="J449" s="7"/>
      <c r="K449" s="7"/>
      <c r="L449" s="52"/>
      <c r="M449" s="52"/>
      <c r="N449" s="49"/>
      <c r="O449" s="7"/>
      <c r="P449" s="50"/>
      <c r="Q449" s="51"/>
      <c r="R449" s="51"/>
      <c r="S449" s="48"/>
      <c r="T449" s="48"/>
      <c r="U449" s="48"/>
      <c r="V449" s="48"/>
      <c r="W449" s="48"/>
      <c r="X449" s="48"/>
      <c r="Y449" s="54" t="s">
        <v>92</v>
      </c>
      <c r="Z449" s="55" t="str">
        <f>IF(AND($M449="雇用", OR($R449="集中", $R449="期間内"),$N449&lt;&gt;"その他"),"担当開始日要追記",_xlfn.XLOOKUP($P449,プルダウン用!$S$3:$S$12,プルダウン用!T$3:T$12,"",0))</f>
        <v/>
      </c>
      <c r="AA449" s="55" t="str">
        <f>IF(AND($M449="雇用", OR($R449="集中", $R449="期間内"),$N449&lt;&gt;"その他"),"担当終了日要追記",_xlfn.XLOOKUP($P449,プルダウン用!$S$3:$S$12,プルダウン用!U$3:U$12,"",0))</f>
        <v/>
      </c>
      <c r="AB449" s="49"/>
      <c r="AC449" s="49"/>
      <c r="AD449" s="7"/>
      <c r="AE449" s="7"/>
      <c r="AF449" s="49"/>
      <c r="AG449" s="49"/>
      <c r="AH449" s="56" t="str">
        <f>_xlfn.XLOOKUP($AG449,プルダウン用!$AC$3:$AC$10,プルダウン用!AD$3:AD$10,"",0)</f>
        <v/>
      </c>
      <c r="AI449" s="56" t="str">
        <f>_xlfn.XLOOKUP($AG449,プルダウン用!$AC$3:$AC$10,プルダウン用!AE$3:AE$10,"",0)</f>
        <v/>
      </c>
      <c r="AJ449" s="57" t="str">
        <f>_xlfn.XLOOKUP($AG449,プルダウン用!$AC$3:$AC$10,プルダウン用!AF$3:AF$10,"",0)</f>
        <v/>
      </c>
      <c r="AK449" s="63"/>
      <c r="AL449" s="53"/>
      <c r="AM449" s="49"/>
      <c r="AN449" s="69" t="str">
        <f>IF($AM449="謝金経費に同じ",_xlfn.XLOOKUP(AG449,プルダウン用!$AQ$3:$AQ$12,プルダウン用!$AR$3:$AR$12,"",0),_xlfn.XLOOKUP($AM449,プルダウン用!$AH$3:$AH$5,プルダウン用!$AI$3:$AI$5,""))</f>
        <v/>
      </c>
      <c r="AO449" s="56" t="str">
        <f>IF($AN449="学内非常勤講師",_xlfn.XLOOKUP($N449,プルダウン用!$AW$3:$AW$7,プルダウン用!AX$3:AX$7,"",0),_xlfn.XLOOKUP($AN449,プルダウン用!$AQ$3:$AQ$12,プルダウン用!AS$3:AS$12,"",0))</f>
        <v/>
      </c>
      <c r="AP449" s="56" t="str">
        <f>IF($AN449="学内非常勤講師",_xlfn.XLOOKUP($N449,プルダウン用!$AW$3:$AW$7,プルダウン用!AY$3:AY$7,"",0),_xlfn.XLOOKUP($AN449,プルダウン用!$AQ$3:$AQ$12,プルダウン用!AT$3:AT$12,"",0))</f>
        <v/>
      </c>
      <c r="AQ449" s="56" t="str">
        <f>IF($AN449="学内非常勤講師",_xlfn.XLOOKUP($N449,プルダウン用!$AW$3:$AW$7,プルダウン用!AZ$3:AZ$7,"",0),_xlfn.XLOOKUP($AN449,プルダウン用!$AQ$3:$AQ$12,プルダウン用!AU$3:AU$12,"",0))</f>
        <v/>
      </c>
      <c r="AR449" s="79"/>
    </row>
    <row r="450" spans="2:44" ht="23.25" customHeight="1" x14ac:dyDescent="0.15">
      <c r="B450" s="54" t="str">
        <f t="shared" si="6"/>
        <v/>
      </c>
      <c r="C450" s="64"/>
      <c r="D450" s="64"/>
      <c r="E450" s="52"/>
      <c r="F450" s="52"/>
      <c r="G450" s="52"/>
      <c r="H450" s="53"/>
      <c r="I450" s="51"/>
      <c r="J450" s="7"/>
      <c r="K450" s="7"/>
      <c r="L450" s="52"/>
      <c r="M450" s="52"/>
      <c r="N450" s="49"/>
      <c r="O450" s="7"/>
      <c r="P450" s="50"/>
      <c r="Q450" s="51"/>
      <c r="R450" s="51"/>
      <c r="S450" s="48"/>
      <c r="T450" s="48"/>
      <c r="U450" s="48"/>
      <c r="V450" s="48"/>
      <c r="W450" s="48"/>
      <c r="X450" s="48"/>
      <c r="Y450" s="54" t="s">
        <v>92</v>
      </c>
      <c r="Z450" s="55" t="str">
        <f>IF(AND($M450="雇用", OR($R450="集中", $R450="期間内"),$N450&lt;&gt;"その他"),"担当開始日要追記",_xlfn.XLOOKUP($P450,プルダウン用!$S$3:$S$12,プルダウン用!T$3:T$12,"",0))</f>
        <v/>
      </c>
      <c r="AA450" s="55" t="str">
        <f>IF(AND($M450="雇用", OR($R450="集中", $R450="期間内"),$N450&lt;&gt;"その他"),"担当終了日要追記",_xlfn.XLOOKUP($P450,プルダウン用!$S$3:$S$12,プルダウン用!U$3:U$12,"",0))</f>
        <v/>
      </c>
      <c r="AB450" s="49"/>
      <c r="AC450" s="49"/>
      <c r="AD450" s="7"/>
      <c r="AE450" s="7"/>
      <c r="AF450" s="49"/>
      <c r="AG450" s="49"/>
      <c r="AH450" s="56" t="str">
        <f>_xlfn.XLOOKUP($AG450,プルダウン用!$AC$3:$AC$10,プルダウン用!AD$3:AD$10,"",0)</f>
        <v/>
      </c>
      <c r="AI450" s="56" t="str">
        <f>_xlfn.XLOOKUP($AG450,プルダウン用!$AC$3:$AC$10,プルダウン用!AE$3:AE$10,"",0)</f>
        <v/>
      </c>
      <c r="AJ450" s="57" t="str">
        <f>_xlfn.XLOOKUP($AG450,プルダウン用!$AC$3:$AC$10,プルダウン用!AF$3:AF$10,"",0)</f>
        <v/>
      </c>
      <c r="AK450" s="63"/>
      <c r="AL450" s="53"/>
      <c r="AM450" s="49"/>
      <c r="AN450" s="69" t="str">
        <f>IF($AM450="謝金経費に同じ",_xlfn.XLOOKUP(AG450,プルダウン用!$AQ$3:$AQ$12,プルダウン用!$AR$3:$AR$12,"",0),_xlfn.XLOOKUP($AM450,プルダウン用!$AH$3:$AH$5,プルダウン用!$AI$3:$AI$5,""))</f>
        <v/>
      </c>
      <c r="AO450" s="56" t="str">
        <f>IF($AN450="学内非常勤講師",_xlfn.XLOOKUP($N450,プルダウン用!$AW$3:$AW$7,プルダウン用!AX$3:AX$7,"",0),_xlfn.XLOOKUP($AN450,プルダウン用!$AQ$3:$AQ$12,プルダウン用!AS$3:AS$12,"",0))</f>
        <v/>
      </c>
      <c r="AP450" s="56" t="str">
        <f>IF($AN450="学内非常勤講師",_xlfn.XLOOKUP($N450,プルダウン用!$AW$3:$AW$7,プルダウン用!AY$3:AY$7,"",0),_xlfn.XLOOKUP($AN450,プルダウン用!$AQ$3:$AQ$12,プルダウン用!AT$3:AT$12,"",0))</f>
        <v/>
      </c>
      <c r="AQ450" s="56" t="str">
        <f>IF($AN450="学内非常勤講師",_xlfn.XLOOKUP($N450,プルダウン用!$AW$3:$AW$7,プルダウン用!AZ$3:AZ$7,"",0),_xlfn.XLOOKUP($AN450,プルダウン用!$AQ$3:$AQ$12,プルダウン用!AU$3:AU$12,"",0))</f>
        <v/>
      </c>
      <c r="AR450" s="79"/>
    </row>
    <row r="451" spans="2:44" ht="23.25" customHeight="1" x14ac:dyDescent="0.15">
      <c r="B451" s="54" t="str">
        <f t="shared" si="6"/>
        <v/>
      </c>
      <c r="C451" s="64"/>
      <c r="D451" s="64"/>
      <c r="E451" s="52"/>
      <c r="F451" s="52"/>
      <c r="G451" s="52"/>
      <c r="H451" s="53"/>
      <c r="I451" s="51"/>
      <c r="J451" s="7"/>
      <c r="K451" s="7"/>
      <c r="L451" s="52"/>
      <c r="M451" s="52"/>
      <c r="N451" s="49"/>
      <c r="O451" s="7"/>
      <c r="P451" s="50"/>
      <c r="Q451" s="51"/>
      <c r="R451" s="51"/>
      <c r="S451" s="48"/>
      <c r="T451" s="48"/>
      <c r="U451" s="48"/>
      <c r="V451" s="48"/>
      <c r="W451" s="48"/>
      <c r="X451" s="48"/>
      <c r="Y451" s="54" t="s">
        <v>92</v>
      </c>
      <c r="Z451" s="55" t="str">
        <f>IF(AND($M451="雇用", OR($R451="集中", $R451="期間内"),$N451&lt;&gt;"その他"),"担当開始日要追記",_xlfn.XLOOKUP($P451,プルダウン用!$S$3:$S$12,プルダウン用!T$3:T$12,"",0))</f>
        <v/>
      </c>
      <c r="AA451" s="55" t="str">
        <f>IF(AND($M451="雇用", OR($R451="集中", $R451="期間内"),$N451&lt;&gt;"その他"),"担当終了日要追記",_xlfn.XLOOKUP($P451,プルダウン用!$S$3:$S$12,プルダウン用!U$3:U$12,"",0))</f>
        <v/>
      </c>
      <c r="AB451" s="49"/>
      <c r="AC451" s="49"/>
      <c r="AD451" s="7"/>
      <c r="AE451" s="7"/>
      <c r="AF451" s="49"/>
      <c r="AG451" s="49"/>
      <c r="AH451" s="56" t="str">
        <f>_xlfn.XLOOKUP($AG451,プルダウン用!$AC$3:$AC$10,プルダウン用!AD$3:AD$10,"",0)</f>
        <v/>
      </c>
      <c r="AI451" s="56" t="str">
        <f>_xlfn.XLOOKUP($AG451,プルダウン用!$AC$3:$AC$10,プルダウン用!AE$3:AE$10,"",0)</f>
        <v/>
      </c>
      <c r="AJ451" s="57" t="str">
        <f>_xlfn.XLOOKUP($AG451,プルダウン用!$AC$3:$AC$10,プルダウン用!AF$3:AF$10,"",0)</f>
        <v/>
      </c>
      <c r="AK451" s="63"/>
      <c r="AL451" s="53"/>
      <c r="AM451" s="49"/>
      <c r="AN451" s="69" t="str">
        <f>IF($AM451="謝金経費に同じ",_xlfn.XLOOKUP(AG451,プルダウン用!$AQ$3:$AQ$12,プルダウン用!$AR$3:$AR$12,"",0),_xlfn.XLOOKUP($AM451,プルダウン用!$AH$3:$AH$5,プルダウン用!$AI$3:$AI$5,""))</f>
        <v/>
      </c>
      <c r="AO451" s="56" t="str">
        <f>IF($AN451="学内非常勤講師",_xlfn.XLOOKUP($N451,プルダウン用!$AW$3:$AW$7,プルダウン用!AX$3:AX$7,"",0),_xlfn.XLOOKUP($AN451,プルダウン用!$AQ$3:$AQ$12,プルダウン用!AS$3:AS$12,"",0))</f>
        <v/>
      </c>
      <c r="AP451" s="56" t="str">
        <f>IF($AN451="学内非常勤講師",_xlfn.XLOOKUP($N451,プルダウン用!$AW$3:$AW$7,プルダウン用!AY$3:AY$7,"",0),_xlfn.XLOOKUP($AN451,プルダウン用!$AQ$3:$AQ$12,プルダウン用!AT$3:AT$12,"",0))</f>
        <v/>
      </c>
      <c r="AQ451" s="56" t="str">
        <f>IF($AN451="学内非常勤講師",_xlfn.XLOOKUP($N451,プルダウン用!$AW$3:$AW$7,プルダウン用!AZ$3:AZ$7,"",0),_xlfn.XLOOKUP($AN451,プルダウン用!$AQ$3:$AQ$12,プルダウン用!AU$3:AU$12,"",0))</f>
        <v/>
      </c>
      <c r="AR451" s="79"/>
    </row>
    <row r="452" spans="2:44" ht="23.25" customHeight="1" x14ac:dyDescent="0.15">
      <c r="B452" s="54" t="str">
        <f t="shared" si="6"/>
        <v/>
      </c>
      <c r="C452" s="64"/>
      <c r="D452" s="64"/>
      <c r="E452" s="52"/>
      <c r="F452" s="52"/>
      <c r="G452" s="52"/>
      <c r="H452" s="53"/>
      <c r="I452" s="51"/>
      <c r="J452" s="7"/>
      <c r="K452" s="7"/>
      <c r="L452" s="52"/>
      <c r="M452" s="52"/>
      <c r="N452" s="49"/>
      <c r="O452" s="7"/>
      <c r="P452" s="50"/>
      <c r="Q452" s="51"/>
      <c r="R452" s="51"/>
      <c r="S452" s="48"/>
      <c r="T452" s="48"/>
      <c r="U452" s="48"/>
      <c r="V452" s="48"/>
      <c r="W452" s="48"/>
      <c r="X452" s="48"/>
      <c r="Y452" s="54" t="s">
        <v>92</v>
      </c>
      <c r="Z452" s="55" t="str">
        <f>IF(AND($M452="雇用", OR($R452="集中", $R452="期間内"),$N452&lt;&gt;"その他"),"担当開始日要追記",_xlfn.XLOOKUP($P452,プルダウン用!$S$3:$S$12,プルダウン用!T$3:T$12,"",0))</f>
        <v/>
      </c>
      <c r="AA452" s="55" t="str">
        <f>IF(AND($M452="雇用", OR($R452="集中", $R452="期間内"),$N452&lt;&gt;"その他"),"担当終了日要追記",_xlfn.XLOOKUP($P452,プルダウン用!$S$3:$S$12,プルダウン用!U$3:U$12,"",0))</f>
        <v/>
      </c>
      <c r="AB452" s="49"/>
      <c r="AC452" s="49"/>
      <c r="AD452" s="7"/>
      <c r="AE452" s="7"/>
      <c r="AF452" s="49"/>
      <c r="AG452" s="49"/>
      <c r="AH452" s="56" t="str">
        <f>_xlfn.XLOOKUP($AG452,プルダウン用!$AC$3:$AC$10,プルダウン用!AD$3:AD$10,"",0)</f>
        <v/>
      </c>
      <c r="AI452" s="56" t="str">
        <f>_xlfn.XLOOKUP($AG452,プルダウン用!$AC$3:$AC$10,プルダウン用!AE$3:AE$10,"",0)</f>
        <v/>
      </c>
      <c r="AJ452" s="57" t="str">
        <f>_xlfn.XLOOKUP($AG452,プルダウン用!$AC$3:$AC$10,プルダウン用!AF$3:AF$10,"",0)</f>
        <v/>
      </c>
      <c r="AK452" s="63"/>
      <c r="AL452" s="53"/>
      <c r="AM452" s="49"/>
      <c r="AN452" s="69" t="str">
        <f>IF($AM452="謝金経費に同じ",_xlfn.XLOOKUP(AG452,プルダウン用!$AQ$3:$AQ$12,プルダウン用!$AR$3:$AR$12,"",0),_xlfn.XLOOKUP($AM452,プルダウン用!$AH$3:$AH$5,プルダウン用!$AI$3:$AI$5,""))</f>
        <v/>
      </c>
      <c r="AO452" s="56" t="str">
        <f>IF($AN452="学内非常勤講師",_xlfn.XLOOKUP($N452,プルダウン用!$AW$3:$AW$7,プルダウン用!AX$3:AX$7,"",0),_xlfn.XLOOKUP($AN452,プルダウン用!$AQ$3:$AQ$12,プルダウン用!AS$3:AS$12,"",0))</f>
        <v/>
      </c>
      <c r="AP452" s="56" t="str">
        <f>IF($AN452="学内非常勤講師",_xlfn.XLOOKUP($N452,プルダウン用!$AW$3:$AW$7,プルダウン用!AY$3:AY$7,"",0),_xlfn.XLOOKUP($AN452,プルダウン用!$AQ$3:$AQ$12,プルダウン用!AT$3:AT$12,"",0))</f>
        <v/>
      </c>
      <c r="AQ452" s="56" t="str">
        <f>IF($AN452="学内非常勤講師",_xlfn.XLOOKUP($N452,プルダウン用!$AW$3:$AW$7,プルダウン用!AZ$3:AZ$7,"",0),_xlfn.XLOOKUP($AN452,プルダウン用!$AQ$3:$AQ$12,プルダウン用!AU$3:AU$12,"",0))</f>
        <v/>
      </c>
      <c r="AR452" s="79"/>
    </row>
    <row r="453" spans="2:44" ht="23.25" customHeight="1" x14ac:dyDescent="0.15">
      <c r="B453" s="54" t="str">
        <f t="shared" si="6"/>
        <v/>
      </c>
      <c r="C453" s="64"/>
      <c r="D453" s="64"/>
      <c r="E453" s="52"/>
      <c r="F453" s="52"/>
      <c r="G453" s="52"/>
      <c r="H453" s="53"/>
      <c r="I453" s="51"/>
      <c r="J453" s="7"/>
      <c r="K453" s="7"/>
      <c r="L453" s="52"/>
      <c r="M453" s="52"/>
      <c r="N453" s="49"/>
      <c r="O453" s="7"/>
      <c r="P453" s="50"/>
      <c r="Q453" s="51"/>
      <c r="R453" s="51"/>
      <c r="S453" s="48"/>
      <c r="T453" s="48"/>
      <c r="U453" s="48"/>
      <c r="V453" s="48"/>
      <c r="W453" s="48"/>
      <c r="X453" s="48"/>
      <c r="Y453" s="54" t="s">
        <v>92</v>
      </c>
      <c r="Z453" s="55" t="str">
        <f>IF(AND($M453="雇用", OR($R453="集中", $R453="期間内"),$N453&lt;&gt;"その他"),"担当開始日要追記",_xlfn.XLOOKUP($P453,プルダウン用!$S$3:$S$12,プルダウン用!T$3:T$12,"",0))</f>
        <v/>
      </c>
      <c r="AA453" s="55" t="str">
        <f>IF(AND($M453="雇用", OR($R453="集中", $R453="期間内"),$N453&lt;&gt;"その他"),"担当終了日要追記",_xlfn.XLOOKUP($P453,プルダウン用!$S$3:$S$12,プルダウン用!U$3:U$12,"",0))</f>
        <v/>
      </c>
      <c r="AB453" s="49"/>
      <c r="AC453" s="49"/>
      <c r="AD453" s="7"/>
      <c r="AE453" s="7"/>
      <c r="AF453" s="49"/>
      <c r="AG453" s="49"/>
      <c r="AH453" s="56" t="str">
        <f>_xlfn.XLOOKUP($AG453,プルダウン用!$AC$3:$AC$10,プルダウン用!AD$3:AD$10,"",0)</f>
        <v/>
      </c>
      <c r="AI453" s="56" t="str">
        <f>_xlfn.XLOOKUP($AG453,プルダウン用!$AC$3:$AC$10,プルダウン用!AE$3:AE$10,"",0)</f>
        <v/>
      </c>
      <c r="AJ453" s="57" t="str">
        <f>_xlfn.XLOOKUP($AG453,プルダウン用!$AC$3:$AC$10,プルダウン用!AF$3:AF$10,"",0)</f>
        <v/>
      </c>
      <c r="AK453" s="63"/>
      <c r="AL453" s="53"/>
      <c r="AM453" s="49"/>
      <c r="AN453" s="69" t="str">
        <f>IF($AM453="謝金経費に同じ",_xlfn.XLOOKUP(AG453,プルダウン用!$AQ$3:$AQ$12,プルダウン用!$AR$3:$AR$12,"",0),_xlfn.XLOOKUP($AM453,プルダウン用!$AH$3:$AH$5,プルダウン用!$AI$3:$AI$5,""))</f>
        <v/>
      </c>
      <c r="AO453" s="56" t="str">
        <f>IF($AN453="学内非常勤講師",_xlfn.XLOOKUP($N453,プルダウン用!$AW$3:$AW$7,プルダウン用!AX$3:AX$7,"",0),_xlfn.XLOOKUP($AN453,プルダウン用!$AQ$3:$AQ$12,プルダウン用!AS$3:AS$12,"",0))</f>
        <v/>
      </c>
      <c r="AP453" s="56" t="str">
        <f>IF($AN453="学内非常勤講師",_xlfn.XLOOKUP($N453,プルダウン用!$AW$3:$AW$7,プルダウン用!AY$3:AY$7,"",0),_xlfn.XLOOKUP($AN453,プルダウン用!$AQ$3:$AQ$12,プルダウン用!AT$3:AT$12,"",0))</f>
        <v/>
      </c>
      <c r="AQ453" s="56" t="str">
        <f>IF($AN453="学内非常勤講師",_xlfn.XLOOKUP($N453,プルダウン用!$AW$3:$AW$7,プルダウン用!AZ$3:AZ$7,"",0),_xlfn.XLOOKUP($AN453,プルダウン用!$AQ$3:$AQ$12,プルダウン用!AU$3:AU$12,"",0))</f>
        <v/>
      </c>
      <c r="AR453" s="79"/>
    </row>
    <row r="454" spans="2:44" ht="23.25" customHeight="1" x14ac:dyDescent="0.15">
      <c r="B454" s="54" t="str">
        <f t="shared" si="6"/>
        <v/>
      </c>
      <c r="C454" s="64"/>
      <c r="D454" s="64"/>
      <c r="E454" s="52"/>
      <c r="F454" s="52"/>
      <c r="G454" s="52"/>
      <c r="H454" s="53"/>
      <c r="I454" s="51"/>
      <c r="J454" s="7"/>
      <c r="K454" s="7"/>
      <c r="L454" s="52"/>
      <c r="M454" s="52"/>
      <c r="N454" s="49"/>
      <c r="O454" s="7"/>
      <c r="P454" s="50"/>
      <c r="Q454" s="51"/>
      <c r="R454" s="51"/>
      <c r="S454" s="48"/>
      <c r="T454" s="48"/>
      <c r="U454" s="48"/>
      <c r="V454" s="48"/>
      <c r="W454" s="48"/>
      <c r="X454" s="48"/>
      <c r="Y454" s="54" t="s">
        <v>92</v>
      </c>
      <c r="Z454" s="55" t="str">
        <f>IF(AND($M454="雇用", OR($R454="集中", $R454="期間内"),$N454&lt;&gt;"その他"),"担当開始日要追記",_xlfn.XLOOKUP($P454,プルダウン用!$S$3:$S$12,プルダウン用!T$3:T$12,"",0))</f>
        <v/>
      </c>
      <c r="AA454" s="55" t="str">
        <f>IF(AND($M454="雇用", OR($R454="集中", $R454="期間内"),$N454&lt;&gt;"その他"),"担当終了日要追記",_xlfn.XLOOKUP($P454,プルダウン用!$S$3:$S$12,プルダウン用!U$3:U$12,"",0))</f>
        <v/>
      </c>
      <c r="AB454" s="49"/>
      <c r="AC454" s="49"/>
      <c r="AD454" s="7"/>
      <c r="AE454" s="7"/>
      <c r="AF454" s="49"/>
      <c r="AG454" s="49"/>
      <c r="AH454" s="56" t="str">
        <f>_xlfn.XLOOKUP($AG454,プルダウン用!$AC$3:$AC$10,プルダウン用!AD$3:AD$10,"",0)</f>
        <v/>
      </c>
      <c r="AI454" s="56" t="str">
        <f>_xlfn.XLOOKUP($AG454,プルダウン用!$AC$3:$AC$10,プルダウン用!AE$3:AE$10,"",0)</f>
        <v/>
      </c>
      <c r="AJ454" s="57" t="str">
        <f>_xlfn.XLOOKUP($AG454,プルダウン用!$AC$3:$AC$10,プルダウン用!AF$3:AF$10,"",0)</f>
        <v/>
      </c>
      <c r="AK454" s="63"/>
      <c r="AL454" s="53"/>
      <c r="AM454" s="49"/>
      <c r="AN454" s="69" t="str">
        <f>IF($AM454="謝金経費に同じ",_xlfn.XLOOKUP(AG454,プルダウン用!$AQ$3:$AQ$12,プルダウン用!$AR$3:$AR$12,"",0),_xlfn.XLOOKUP($AM454,プルダウン用!$AH$3:$AH$5,プルダウン用!$AI$3:$AI$5,""))</f>
        <v/>
      </c>
      <c r="AO454" s="56" t="str">
        <f>IF($AN454="学内非常勤講師",_xlfn.XLOOKUP($N454,プルダウン用!$AW$3:$AW$7,プルダウン用!AX$3:AX$7,"",0),_xlfn.XLOOKUP($AN454,プルダウン用!$AQ$3:$AQ$12,プルダウン用!AS$3:AS$12,"",0))</f>
        <v/>
      </c>
      <c r="AP454" s="56" t="str">
        <f>IF($AN454="学内非常勤講師",_xlfn.XLOOKUP($N454,プルダウン用!$AW$3:$AW$7,プルダウン用!AY$3:AY$7,"",0),_xlfn.XLOOKUP($AN454,プルダウン用!$AQ$3:$AQ$12,プルダウン用!AT$3:AT$12,"",0))</f>
        <v/>
      </c>
      <c r="AQ454" s="56" t="str">
        <f>IF($AN454="学内非常勤講師",_xlfn.XLOOKUP($N454,プルダウン用!$AW$3:$AW$7,プルダウン用!AZ$3:AZ$7,"",0),_xlfn.XLOOKUP($AN454,プルダウン用!$AQ$3:$AQ$12,プルダウン用!AU$3:AU$12,"",0))</f>
        <v/>
      </c>
      <c r="AR454" s="79"/>
    </row>
    <row r="455" spans="2:44" ht="23.25" customHeight="1" x14ac:dyDescent="0.15">
      <c r="B455" s="54" t="str">
        <f t="shared" si="6"/>
        <v/>
      </c>
      <c r="C455" s="64"/>
      <c r="D455" s="64"/>
      <c r="E455" s="52"/>
      <c r="F455" s="52"/>
      <c r="G455" s="52"/>
      <c r="H455" s="53"/>
      <c r="I455" s="51"/>
      <c r="J455" s="7"/>
      <c r="K455" s="7"/>
      <c r="L455" s="52"/>
      <c r="M455" s="52"/>
      <c r="N455" s="49"/>
      <c r="O455" s="7"/>
      <c r="P455" s="50"/>
      <c r="Q455" s="51"/>
      <c r="R455" s="51"/>
      <c r="S455" s="48"/>
      <c r="T455" s="48"/>
      <c r="U455" s="48"/>
      <c r="V455" s="48"/>
      <c r="W455" s="48"/>
      <c r="X455" s="48"/>
      <c r="Y455" s="54" t="s">
        <v>92</v>
      </c>
      <c r="Z455" s="55" t="str">
        <f>IF(AND($M455="雇用", OR($R455="集中", $R455="期間内"),$N455&lt;&gt;"その他"),"担当開始日要追記",_xlfn.XLOOKUP($P455,プルダウン用!$S$3:$S$12,プルダウン用!T$3:T$12,"",0))</f>
        <v/>
      </c>
      <c r="AA455" s="55" t="str">
        <f>IF(AND($M455="雇用", OR($R455="集中", $R455="期間内"),$N455&lt;&gt;"その他"),"担当終了日要追記",_xlfn.XLOOKUP($P455,プルダウン用!$S$3:$S$12,プルダウン用!U$3:U$12,"",0))</f>
        <v/>
      </c>
      <c r="AB455" s="49"/>
      <c r="AC455" s="49"/>
      <c r="AD455" s="7"/>
      <c r="AE455" s="7"/>
      <c r="AF455" s="49"/>
      <c r="AG455" s="49"/>
      <c r="AH455" s="56" t="str">
        <f>_xlfn.XLOOKUP($AG455,プルダウン用!$AC$3:$AC$10,プルダウン用!AD$3:AD$10,"",0)</f>
        <v/>
      </c>
      <c r="AI455" s="56" t="str">
        <f>_xlfn.XLOOKUP($AG455,プルダウン用!$AC$3:$AC$10,プルダウン用!AE$3:AE$10,"",0)</f>
        <v/>
      </c>
      <c r="AJ455" s="57" t="str">
        <f>_xlfn.XLOOKUP($AG455,プルダウン用!$AC$3:$AC$10,プルダウン用!AF$3:AF$10,"",0)</f>
        <v/>
      </c>
      <c r="AK455" s="63"/>
      <c r="AL455" s="53"/>
      <c r="AM455" s="49"/>
      <c r="AN455" s="69" t="str">
        <f>IF($AM455="謝金経費に同じ",_xlfn.XLOOKUP(AG455,プルダウン用!$AQ$3:$AQ$12,プルダウン用!$AR$3:$AR$12,"",0),_xlfn.XLOOKUP($AM455,プルダウン用!$AH$3:$AH$5,プルダウン用!$AI$3:$AI$5,""))</f>
        <v/>
      </c>
      <c r="AO455" s="56" t="str">
        <f>IF($AN455="学内非常勤講師",_xlfn.XLOOKUP($N455,プルダウン用!$AW$3:$AW$7,プルダウン用!AX$3:AX$7,"",0),_xlfn.XLOOKUP($AN455,プルダウン用!$AQ$3:$AQ$12,プルダウン用!AS$3:AS$12,"",0))</f>
        <v/>
      </c>
      <c r="AP455" s="56" t="str">
        <f>IF($AN455="学内非常勤講師",_xlfn.XLOOKUP($N455,プルダウン用!$AW$3:$AW$7,プルダウン用!AY$3:AY$7,"",0),_xlfn.XLOOKUP($AN455,プルダウン用!$AQ$3:$AQ$12,プルダウン用!AT$3:AT$12,"",0))</f>
        <v/>
      </c>
      <c r="AQ455" s="56" t="str">
        <f>IF($AN455="学内非常勤講師",_xlfn.XLOOKUP($N455,プルダウン用!$AW$3:$AW$7,プルダウン用!AZ$3:AZ$7,"",0),_xlfn.XLOOKUP($AN455,プルダウン用!$AQ$3:$AQ$12,プルダウン用!AU$3:AU$12,"",0))</f>
        <v/>
      </c>
      <c r="AR455" s="79"/>
    </row>
    <row r="456" spans="2:44" ht="23.25" customHeight="1" x14ac:dyDescent="0.15">
      <c r="B456" s="54" t="str">
        <f t="shared" si="6"/>
        <v/>
      </c>
      <c r="C456" s="64"/>
      <c r="D456" s="64"/>
      <c r="E456" s="52"/>
      <c r="F456" s="52"/>
      <c r="G456" s="52"/>
      <c r="H456" s="53"/>
      <c r="I456" s="51"/>
      <c r="J456" s="7"/>
      <c r="K456" s="7"/>
      <c r="L456" s="52"/>
      <c r="M456" s="52"/>
      <c r="N456" s="49"/>
      <c r="O456" s="7"/>
      <c r="P456" s="50"/>
      <c r="Q456" s="51"/>
      <c r="R456" s="51"/>
      <c r="S456" s="48"/>
      <c r="T456" s="48"/>
      <c r="U456" s="48"/>
      <c r="V456" s="48"/>
      <c r="W456" s="48"/>
      <c r="X456" s="48"/>
      <c r="Y456" s="54" t="s">
        <v>92</v>
      </c>
      <c r="Z456" s="55" t="str">
        <f>IF(AND($M456="雇用", OR($R456="集中", $R456="期間内"),$N456&lt;&gt;"その他"),"担当開始日要追記",_xlfn.XLOOKUP($P456,プルダウン用!$S$3:$S$12,プルダウン用!T$3:T$12,"",0))</f>
        <v/>
      </c>
      <c r="AA456" s="55" t="str">
        <f>IF(AND($M456="雇用", OR($R456="集中", $R456="期間内"),$N456&lt;&gt;"その他"),"担当終了日要追記",_xlfn.XLOOKUP($P456,プルダウン用!$S$3:$S$12,プルダウン用!U$3:U$12,"",0))</f>
        <v/>
      </c>
      <c r="AB456" s="49"/>
      <c r="AC456" s="49"/>
      <c r="AD456" s="7"/>
      <c r="AE456" s="7"/>
      <c r="AF456" s="49"/>
      <c r="AG456" s="49"/>
      <c r="AH456" s="56" t="str">
        <f>_xlfn.XLOOKUP($AG456,プルダウン用!$AC$3:$AC$10,プルダウン用!AD$3:AD$10,"",0)</f>
        <v/>
      </c>
      <c r="AI456" s="56" t="str">
        <f>_xlfn.XLOOKUP($AG456,プルダウン用!$AC$3:$AC$10,プルダウン用!AE$3:AE$10,"",0)</f>
        <v/>
      </c>
      <c r="AJ456" s="57" t="str">
        <f>_xlfn.XLOOKUP($AG456,プルダウン用!$AC$3:$AC$10,プルダウン用!AF$3:AF$10,"",0)</f>
        <v/>
      </c>
      <c r="AK456" s="63"/>
      <c r="AL456" s="53"/>
      <c r="AM456" s="49"/>
      <c r="AN456" s="69" t="str">
        <f>IF($AM456="謝金経費に同じ",_xlfn.XLOOKUP(AG456,プルダウン用!$AQ$3:$AQ$12,プルダウン用!$AR$3:$AR$12,"",0),_xlfn.XLOOKUP($AM456,プルダウン用!$AH$3:$AH$5,プルダウン用!$AI$3:$AI$5,""))</f>
        <v/>
      </c>
      <c r="AO456" s="56" t="str">
        <f>IF($AN456="学内非常勤講師",_xlfn.XLOOKUP($N456,プルダウン用!$AW$3:$AW$7,プルダウン用!AX$3:AX$7,"",0),_xlfn.XLOOKUP($AN456,プルダウン用!$AQ$3:$AQ$12,プルダウン用!AS$3:AS$12,"",0))</f>
        <v/>
      </c>
      <c r="AP456" s="56" t="str">
        <f>IF($AN456="学内非常勤講師",_xlfn.XLOOKUP($N456,プルダウン用!$AW$3:$AW$7,プルダウン用!AY$3:AY$7,"",0),_xlfn.XLOOKUP($AN456,プルダウン用!$AQ$3:$AQ$12,プルダウン用!AT$3:AT$12,"",0))</f>
        <v/>
      </c>
      <c r="AQ456" s="56" t="str">
        <f>IF($AN456="学内非常勤講師",_xlfn.XLOOKUP($N456,プルダウン用!$AW$3:$AW$7,プルダウン用!AZ$3:AZ$7,"",0),_xlfn.XLOOKUP($AN456,プルダウン用!$AQ$3:$AQ$12,プルダウン用!AU$3:AU$12,"",0))</f>
        <v/>
      </c>
      <c r="AR456" s="79"/>
    </row>
    <row r="457" spans="2:44" ht="23.25" customHeight="1" x14ac:dyDescent="0.15">
      <c r="B457" s="54" t="str">
        <f t="shared" si="6"/>
        <v/>
      </c>
      <c r="C457" s="64"/>
      <c r="D457" s="64"/>
      <c r="E457" s="52"/>
      <c r="F457" s="52"/>
      <c r="G457" s="52"/>
      <c r="H457" s="53"/>
      <c r="I457" s="51"/>
      <c r="J457" s="7"/>
      <c r="K457" s="7"/>
      <c r="L457" s="52"/>
      <c r="M457" s="52"/>
      <c r="N457" s="49"/>
      <c r="O457" s="7"/>
      <c r="P457" s="50"/>
      <c r="Q457" s="51"/>
      <c r="R457" s="51"/>
      <c r="S457" s="48"/>
      <c r="T457" s="48"/>
      <c r="U457" s="48"/>
      <c r="V457" s="48"/>
      <c r="W457" s="48"/>
      <c r="X457" s="48"/>
      <c r="Y457" s="54" t="s">
        <v>92</v>
      </c>
      <c r="Z457" s="55" t="str">
        <f>IF(AND($M457="雇用", OR($R457="集中", $R457="期間内"),$N457&lt;&gt;"その他"),"担当開始日要追記",_xlfn.XLOOKUP($P457,プルダウン用!$S$3:$S$12,プルダウン用!T$3:T$12,"",0))</f>
        <v/>
      </c>
      <c r="AA457" s="55" t="str">
        <f>IF(AND($M457="雇用", OR($R457="集中", $R457="期間内"),$N457&lt;&gt;"その他"),"担当終了日要追記",_xlfn.XLOOKUP($P457,プルダウン用!$S$3:$S$12,プルダウン用!U$3:U$12,"",0))</f>
        <v/>
      </c>
      <c r="AB457" s="49"/>
      <c r="AC457" s="49"/>
      <c r="AD457" s="7"/>
      <c r="AE457" s="7"/>
      <c r="AF457" s="49"/>
      <c r="AG457" s="49"/>
      <c r="AH457" s="56" t="str">
        <f>_xlfn.XLOOKUP($AG457,プルダウン用!$AC$3:$AC$10,プルダウン用!AD$3:AD$10,"",0)</f>
        <v/>
      </c>
      <c r="AI457" s="56" t="str">
        <f>_xlfn.XLOOKUP($AG457,プルダウン用!$AC$3:$AC$10,プルダウン用!AE$3:AE$10,"",0)</f>
        <v/>
      </c>
      <c r="AJ457" s="57" t="str">
        <f>_xlfn.XLOOKUP($AG457,プルダウン用!$AC$3:$AC$10,プルダウン用!AF$3:AF$10,"",0)</f>
        <v/>
      </c>
      <c r="AK457" s="63"/>
      <c r="AL457" s="53"/>
      <c r="AM457" s="49"/>
      <c r="AN457" s="69" t="str">
        <f>IF($AM457="謝金経費に同じ",_xlfn.XLOOKUP(AG457,プルダウン用!$AQ$3:$AQ$12,プルダウン用!$AR$3:$AR$12,"",0),_xlfn.XLOOKUP($AM457,プルダウン用!$AH$3:$AH$5,プルダウン用!$AI$3:$AI$5,""))</f>
        <v/>
      </c>
      <c r="AO457" s="56" t="str">
        <f>IF($AN457="学内非常勤講師",_xlfn.XLOOKUP($N457,プルダウン用!$AW$3:$AW$7,プルダウン用!AX$3:AX$7,"",0),_xlfn.XLOOKUP($AN457,プルダウン用!$AQ$3:$AQ$12,プルダウン用!AS$3:AS$12,"",0))</f>
        <v/>
      </c>
      <c r="AP457" s="56" t="str">
        <f>IF($AN457="学内非常勤講師",_xlfn.XLOOKUP($N457,プルダウン用!$AW$3:$AW$7,プルダウン用!AY$3:AY$7,"",0),_xlfn.XLOOKUP($AN457,プルダウン用!$AQ$3:$AQ$12,プルダウン用!AT$3:AT$12,"",0))</f>
        <v/>
      </c>
      <c r="AQ457" s="56" t="str">
        <f>IF($AN457="学内非常勤講師",_xlfn.XLOOKUP($N457,プルダウン用!$AW$3:$AW$7,プルダウン用!AZ$3:AZ$7,"",0),_xlfn.XLOOKUP($AN457,プルダウン用!$AQ$3:$AQ$12,プルダウン用!AU$3:AU$12,"",0))</f>
        <v/>
      </c>
      <c r="AR457" s="79"/>
    </row>
    <row r="458" spans="2:44" ht="23.25" customHeight="1" x14ac:dyDescent="0.15">
      <c r="B458" s="54" t="str">
        <f t="shared" si="6"/>
        <v/>
      </c>
      <c r="C458" s="64"/>
      <c r="D458" s="64"/>
      <c r="E458" s="52"/>
      <c r="F458" s="52"/>
      <c r="G458" s="52"/>
      <c r="H458" s="53"/>
      <c r="I458" s="51"/>
      <c r="J458" s="7"/>
      <c r="K458" s="7"/>
      <c r="L458" s="52"/>
      <c r="M458" s="52"/>
      <c r="N458" s="49"/>
      <c r="O458" s="7"/>
      <c r="P458" s="50"/>
      <c r="Q458" s="51"/>
      <c r="R458" s="51"/>
      <c r="S458" s="48"/>
      <c r="T458" s="48"/>
      <c r="U458" s="48"/>
      <c r="V458" s="48"/>
      <c r="W458" s="48"/>
      <c r="X458" s="48"/>
      <c r="Y458" s="54" t="s">
        <v>92</v>
      </c>
      <c r="Z458" s="55" t="str">
        <f>IF(AND($M458="雇用", OR($R458="集中", $R458="期間内"),$N458&lt;&gt;"その他"),"担当開始日要追記",_xlfn.XLOOKUP($P458,プルダウン用!$S$3:$S$12,プルダウン用!T$3:T$12,"",0))</f>
        <v/>
      </c>
      <c r="AA458" s="55" t="str">
        <f>IF(AND($M458="雇用", OR($R458="集中", $R458="期間内"),$N458&lt;&gt;"その他"),"担当終了日要追記",_xlfn.XLOOKUP($P458,プルダウン用!$S$3:$S$12,プルダウン用!U$3:U$12,"",0))</f>
        <v/>
      </c>
      <c r="AB458" s="49"/>
      <c r="AC458" s="49"/>
      <c r="AD458" s="7"/>
      <c r="AE458" s="7"/>
      <c r="AF458" s="49"/>
      <c r="AG458" s="49"/>
      <c r="AH458" s="56" t="str">
        <f>_xlfn.XLOOKUP($AG458,プルダウン用!$AC$3:$AC$10,プルダウン用!AD$3:AD$10,"",0)</f>
        <v/>
      </c>
      <c r="AI458" s="56" t="str">
        <f>_xlfn.XLOOKUP($AG458,プルダウン用!$AC$3:$AC$10,プルダウン用!AE$3:AE$10,"",0)</f>
        <v/>
      </c>
      <c r="AJ458" s="57" t="str">
        <f>_xlfn.XLOOKUP($AG458,プルダウン用!$AC$3:$AC$10,プルダウン用!AF$3:AF$10,"",0)</f>
        <v/>
      </c>
      <c r="AK458" s="63"/>
      <c r="AL458" s="53"/>
      <c r="AM458" s="49"/>
      <c r="AN458" s="69" t="str">
        <f>IF($AM458="謝金経費に同じ",_xlfn.XLOOKUP(AG458,プルダウン用!$AQ$3:$AQ$12,プルダウン用!$AR$3:$AR$12,"",0),_xlfn.XLOOKUP($AM458,プルダウン用!$AH$3:$AH$5,プルダウン用!$AI$3:$AI$5,""))</f>
        <v/>
      </c>
      <c r="AO458" s="56" t="str">
        <f>IF($AN458="学内非常勤講師",_xlfn.XLOOKUP($N458,プルダウン用!$AW$3:$AW$7,プルダウン用!AX$3:AX$7,"",0),_xlfn.XLOOKUP($AN458,プルダウン用!$AQ$3:$AQ$12,プルダウン用!AS$3:AS$12,"",0))</f>
        <v/>
      </c>
      <c r="AP458" s="56" t="str">
        <f>IF($AN458="学内非常勤講師",_xlfn.XLOOKUP($N458,プルダウン用!$AW$3:$AW$7,プルダウン用!AY$3:AY$7,"",0),_xlfn.XLOOKUP($AN458,プルダウン用!$AQ$3:$AQ$12,プルダウン用!AT$3:AT$12,"",0))</f>
        <v/>
      </c>
      <c r="AQ458" s="56" t="str">
        <f>IF($AN458="学内非常勤講師",_xlfn.XLOOKUP($N458,プルダウン用!$AW$3:$AW$7,プルダウン用!AZ$3:AZ$7,"",0),_xlfn.XLOOKUP($AN458,プルダウン用!$AQ$3:$AQ$12,プルダウン用!AU$3:AU$12,"",0))</f>
        <v/>
      </c>
      <c r="AR458" s="79"/>
    </row>
    <row r="459" spans="2:44" ht="23.25" customHeight="1" x14ac:dyDescent="0.15">
      <c r="B459" s="54" t="str">
        <f t="shared" si="6"/>
        <v/>
      </c>
      <c r="C459" s="64"/>
      <c r="D459" s="64"/>
      <c r="E459" s="52"/>
      <c r="F459" s="52"/>
      <c r="G459" s="52"/>
      <c r="H459" s="53"/>
      <c r="I459" s="51"/>
      <c r="J459" s="7"/>
      <c r="K459" s="7"/>
      <c r="L459" s="52"/>
      <c r="M459" s="52"/>
      <c r="N459" s="49"/>
      <c r="O459" s="7"/>
      <c r="P459" s="50"/>
      <c r="Q459" s="51"/>
      <c r="R459" s="51"/>
      <c r="S459" s="48"/>
      <c r="T459" s="48"/>
      <c r="U459" s="48"/>
      <c r="V459" s="48"/>
      <c r="W459" s="48"/>
      <c r="X459" s="48"/>
      <c r="Y459" s="54" t="s">
        <v>92</v>
      </c>
      <c r="Z459" s="55" t="str">
        <f>IF(AND($M459="雇用", OR($R459="集中", $R459="期間内"),$N459&lt;&gt;"その他"),"担当開始日要追記",_xlfn.XLOOKUP($P459,プルダウン用!$S$3:$S$12,プルダウン用!T$3:T$12,"",0))</f>
        <v/>
      </c>
      <c r="AA459" s="55" t="str">
        <f>IF(AND($M459="雇用", OR($R459="集中", $R459="期間内"),$N459&lt;&gt;"その他"),"担当終了日要追記",_xlfn.XLOOKUP($P459,プルダウン用!$S$3:$S$12,プルダウン用!U$3:U$12,"",0))</f>
        <v/>
      </c>
      <c r="AB459" s="49"/>
      <c r="AC459" s="49"/>
      <c r="AD459" s="7"/>
      <c r="AE459" s="7"/>
      <c r="AF459" s="49"/>
      <c r="AG459" s="49"/>
      <c r="AH459" s="56" t="str">
        <f>_xlfn.XLOOKUP($AG459,プルダウン用!$AC$3:$AC$10,プルダウン用!AD$3:AD$10,"",0)</f>
        <v/>
      </c>
      <c r="AI459" s="56" t="str">
        <f>_xlfn.XLOOKUP($AG459,プルダウン用!$AC$3:$AC$10,プルダウン用!AE$3:AE$10,"",0)</f>
        <v/>
      </c>
      <c r="AJ459" s="57" t="str">
        <f>_xlfn.XLOOKUP($AG459,プルダウン用!$AC$3:$AC$10,プルダウン用!AF$3:AF$10,"",0)</f>
        <v/>
      </c>
      <c r="AK459" s="63"/>
      <c r="AL459" s="53"/>
      <c r="AM459" s="49"/>
      <c r="AN459" s="69" t="str">
        <f>IF($AM459="謝金経費に同じ",_xlfn.XLOOKUP(AG459,プルダウン用!$AQ$3:$AQ$12,プルダウン用!$AR$3:$AR$12,"",0),_xlfn.XLOOKUP($AM459,プルダウン用!$AH$3:$AH$5,プルダウン用!$AI$3:$AI$5,""))</f>
        <v/>
      </c>
      <c r="AO459" s="56" t="str">
        <f>IF($AN459="学内非常勤講師",_xlfn.XLOOKUP($N459,プルダウン用!$AW$3:$AW$7,プルダウン用!AX$3:AX$7,"",0),_xlfn.XLOOKUP($AN459,プルダウン用!$AQ$3:$AQ$12,プルダウン用!AS$3:AS$12,"",0))</f>
        <v/>
      </c>
      <c r="AP459" s="56" t="str">
        <f>IF($AN459="学内非常勤講師",_xlfn.XLOOKUP($N459,プルダウン用!$AW$3:$AW$7,プルダウン用!AY$3:AY$7,"",0),_xlfn.XLOOKUP($AN459,プルダウン用!$AQ$3:$AQ$12,プルダウン用!AT$3:AT$12,"",0))</f>
        <v/>
      </c>
      <c r="AQ459" s="56" t="str">
        <f>IF($AN459="学内非常勤講師",_xlfn.XLOOKUP($N459,プルダウン用!$AW$3:$AW$7,プルダウン用!AZ$3:AZ$7,"",0),_xlfn.XLOOKUP($AN459,プルダウン用!$AQ$3:$AQ$12,プルダウン用!AU$3:AU$12,"",0))</f>
        <v/>
      </c>
      <c r="AR459" s="79"/>
    </row>
    <row r="460" spans="2:44" ht="23.25" customHeight="1" x14ac:dyDescent="0.15">
      <c r="B460" s="54" t="str">
        <f t="shared" si="6"/>
        <v/>
      </c>
      <c r="C460" s="64"/>
      <c r="D460" s="64"/>
      <c r="E460" s="52"/>
      <c r="F460" s="52"/>
      <c r="G460" s="52"/>
      <c r="H460" s="53"/>
      <c r="I460" s="51"/>
      <c r="J460" s="7"/>
      <c r="K460" s="7"/>
      <c r="L460" s="52"/>
      <c r="M460" s="52"/>
      <c r="N460" s="49"/>
      <c r="O460" s="7"/>
      <c r="P460" s="50"/>
      <c r="Q460" s="51"/>
      <c r="R460" s="51"/>
      <c r="S460" s="48"/>
      <c r="T460" s="48"/>
      <c r="U460" s="48"/>
      <c r="V460" s="48"/>
      <c r="W460" s="48"/>
      <c r="X460" s="48"/>
      <c r="Y460" s="54" t="s">
        <v>92</v>
      </c>
      <c r="Z460" s="55" t="str">
        <f>IF(AND($M460="雇用", OR($R460="集中", $R460="期間内"),$N460&lt;&gt;"その他"),"担当開始日要追記",_xlfn.XLOOKUP($P460,プルダウン用!$S$3:$S$12,プルダウン用!T$3:T$12,"",0))</f>
        <v/>
      </c>
      <c r="AA460" s="55" t="str">
        <f>IF(AND($M460="雇用", OR($R460="集中", $R460="期間内"),$N460&lt;&gt;"その他"),"担当終了日要追記",_xlfn.XLOOKUP($P460,プルダウン用!$S$3:$S$12,プルダウン用!U$3:U$12,"",0))</f>
        <v/>
      </c>
      <c r="AB460" s="49"/>
      <c r="AC460" s="49"/>
      <c r="AD460" s="7"/>
      <c r="AE460" s="7"/>
      <c r="AF460" s="49"/>
      <c r="AG460" s="49"/>
      <c r="AH460" s="56" t="str">
        <f>_xlfn.XLOOKUP($AG460,プルダウン用!$AC$3:$AC$10,プルダウン用!AD$3:AD$10,"",0)</f>
        <v/>
      </c>
      <c r="AI460" s="56" t="str">
        <f>_xlfn.XLOOKUP($AG460,プルダウン用!$AC$3:$AC$10,プルダウン用!AE$3:AE$10,"",0)</f>
        <v/>
      </c>
      <c r="AJ460" s="57" t="str">
        <f>_xlfn.XLOOKUP($AG460,プルダウン用!$AC$3:$AC$10,プルダウン用!AF$3:AF$10,"",0)</f>
        <v/>
      </c>
      <c r="AK460" s="63"/>
      <c r="AL460" s="53"/>
      <c r="AM460" s="49"/>
      <c r="AN460" s="69" t="str">
        <f>IF($AM460="謝金経費に同じ",_xlfn.XLOOKUP(AG460,プルダウン用!$AQ$3:$AQ$12,プルダウン用!$AR$3:$AR$12,"",0),_xlfn.XLOOKUP($AM460,プルダウン用!$AH$3:$AH$5,プルダウン用!$AI$3:$AI$5,""))</f>
        <v/>
      </c>
      <c r="AO460" s="56" t="str">
        <f>IF($AN460="学内非常勤講師",_xlfn.XLOOKUP($N460,プルダウン用!$AW$3:$AW$7,プルダウン用!AX$3:AX$7,"",0),_xlfn.XLOOKUP($AN460,プルダウン用!$AQ$3:$AQ$12,プルダウン用!AS$3:AS$12,"",0))</f>
        <v/>
      </c>
      <c r="AP460" s="56" t="str">
        <f>IF($AN460="学内非常勤講師",_xlfn.XLOOKUP($N460,プルダウン用!$AW$3:$AW$7,プルダウン用!AY$3:AY$7,"",0),_xlfn.XLOOKUP($AN460,プルダウン用!$AQ$3:$AQ$12,プルダウン用!AT$3:AT$12,"",0))</f>
        <v/>
      </c>
      <c r="AQ460" s="56" t="str">
        <f>IF($AN460="学内非常勤講師",_xlfn.XLOOKUP($N460,プルダウン用!$AW$3:$AW$7,プルダウン用!AZ$3:AZ$7,"",0),_xlfn.XLOOKUP($AN460,プルダウン用!$AQ$3:$AQ$12,プルダウン用!AU$3:AU$12,"",0))</f>
        <v/>
      </c>
      <c r="AR460" s="79"/>
    </row>
    <row r="461" spans="2:44" ht="23.25" customHeight="1" x14ac:dyDescent="0.15">
      <c r="B461" s="54" t="str">
        <f t="shared" ref="B461:B500" si="7">IF(C461="","",ROW()-11)</f>
        <v/>
      </c>
      <c r="C461" s="64"/>
      <c r="D461" s="64"/>
      <c r="E461" s="52"/>
      <c r="F461" s="52"/>
      <c r="G461" s="52"/>
      <c r="H461" s="53"/>
      <c r="I461" s="51"/>
      <c r="J461" s="7"/>
      <c r="K461" s="7"/>
      <c r="L461" s="52"/>
      <c r="M461" s="52"/>
      <c r="N461" s="49"/>
      <c r="O461" s="7"/>
      <c r="P461" s="50"/>
      <c r="Q461" s="51"/>
      <c r="R461" s="51"/>
      <c r="S461" s="48"/>
      <c r="T461" s="48"/>
      <c r="U461" s="48"/>
      <c r="V461" s="48"/>
      <c r="W461" s="48"/>
      <c r="X461" s="48"/>
      <c r="Y461" s="54" t="s">
        <v>92</v>
      </c>
      <c r="Z461" s="55" t="str">
        <f>IF(AND($M461="雇用", OR($R461="集中", $R461="期間内"),$N461&lt;&gt;"その他"),"担当開始日要追記",_xlfn.XLOOKUP($P461,プルダウン用!$S$3:$S$12,プルダウン用!T$3:T$12,"",0))</f>
        <v/>
      </c>
      <c r="AA461" s="55" t="str">
        <f>IF(AND($M461="雇用", OR($R461="集中", $R461="期間内"),$N461&lt;&gt;"その他"),"担当終了日要追記",_xlfn.XLOOKUP($P461,プルダウン用!$S$3:$S$12,プルダウン用!U$3:U$12,"",0))</f>
        <v/>
      </c>
      <c r="AB461" s="49"/>
      <c r="AC461" s="49"/>
      <c r="AD461" s="7"/>
      <c r="AE461" s="7"/>
      <c r="AF461" s="49"/>
      <c r="AG461" s="49"/>
      <c r="AH461" s="56" t="str">
        <f>_xlfn.XLOOKUP($AG461,プルダウン用!$AC$3:$AC$10,プルダウン用!AD$3:AD$10,"",0)</f>
        <v/>
      </c>
      <c r="AI461" s="56" t="str">
        <f>_xlfn.XLOOKUP($AG461,プルダウン用!$AC$3:$AC$10,プルダウン用!AE$3:AE$10,"",0)</f>
        <v/>
      </c>
      <c r="AJ461" s="57" t="str">
        <f>_xlfn.XLOOKUP($AG461,プルダウン用!$AC$3:$AC$10,プルダウン用!AF$3:AF$10,"",0)</f>
        <v/>
      </c>
      <c r="AK461" s="63"/>
      <c r="AL461" s="53"/>
      <c r="AM461" s="49"/>
      <c r="AN461" s="69" t="str">
        <f>IF($AM461="謝金経費に同じ",_xlfn.XLOOKUP(AG461,プルダウン用!$AQ$3:$AQ$12,プルダウン用!$AR$3:$AR$12,"",0),_xlfn.XLOOKUP($AM461,プルダウン用!$AH$3:$AH$5,プルダウン用!$AI$3:$AI$5,""))</f>
        <v/>
      </c>
      <c r="AO461" s="56" t="str">
        <f>IF($AN461="学内非常勤講師",_xlfn.XLOOKUP($N461,プルダウン用!$AW$3:$AW$7,プルダウン用!AX$3:AX$7,"",0),_xlfn.XLOOKUP($AN461,プルダウン用!$AQ$3:$AQ$12,プルダウン用!AS$3:AS$12,"",0))</f>
        <v/>
      </c>
      <c r="AP461" s="56" t="str">
        <f>IF($AN461="学内非常勤講師",_xlfn.XLOOKUP($N461,プルダウン用!$AW$3:$AW$7,プルダウン用!AY$3:AY$7,"",0),_xlfn.XLOOKUP($AN461,プルダウン用!$AQ$3:$AQ$12,プルダウン用!AT$3:AT$12,"",0))</f>
        <v/>
      </c>
      <c r="AQ461" s="56" t="str">
        <f>IF($AN461="学内非常勤講師",_xlfn.XLOOKUP($N461,プルダウン用!$AW$3:$AW$7,プルダウン用!AZ$3:AZ$7,"",0),_xlfn.XLOOKUP($AN461,プルダウン用!$AQ$3:$AQ$12,プルダウン用!AU$3:AU$12,"",0))</f>
        <v/>
      </c>
      <c r="AR461" s="79"/>
    </row>
    <row r="462" spans="2:44" ht="23.25" customHeight="1" x14ac:dyDescent="0.15">
      <c r="B462" s="54" t="str">
        <f t="shared" si="7"/>
        <v/>
      </c>
      <c r="C462" s="64"/>
      <c r="D462" s="64"/>
      <c r="E462" s="52"/>
      <c r="F462" s="52"/>
      <c r="G462" s="52"/>
      <c r="H462" s="53"/>
      <c r="I462" s="51"/>
      <c r="J462" s="7"/>
      <c r="K462" s="7"/>
      <c r="L462" s="52"/>
      <c r="M462" s="52"/>
      <c r="N462" s="49"/>
      <c r="O462" s="7"/>
      <c r="P462" s="50"/>
      <c r="Q462" s="51"/>
      <c r="R462" s="51"/>
      <c r="S462" s="48"/>
      <c r="T462" s="48"/>
      <c r="U462" s="48"/>
      <c r="V462" s="48"/>
      <c r="W462" s="48"/>
      <c r="X462" s="48"/>
      <c r="Y462" s="54" t="s">
        <v>92</v>
      </c>
      <c r="Z462" s="55" t="str">
        <f>IF(AND($M462="雇用", OR($R462="集中", $R462="期間内"),$N462&lt;&gt;"その他"),"担当開始日要追記",_xlfn.XLOOKUP($P462,プルダウン用!$S$3:$S$12,プルダウン用!T$3:T$12,"",0))</f>
        <v/>
      </c>
      <c r="AA462" s="55" t="str">
        <f>IF(AND($M462="雇用", OR($R462="集中", $R462="期間内"),$N462&lt;&gt;"その他"),"担当終了日要追記",_xlfn.XLOOKUP($P462,プルダウン用!$S$3:$S$12,プルダウン用!U$3:U$12,"",0))</f>
        <v/>
      </c>
      <c r="AB462" s="49"/>
      <c r="AC462" s="49"/>
      <c r="AD462" s="7"/>
      <c r="AE462" s="7"/>
      <c r="AF462" s="49"/>
      <c r="AG462" s="49"/>
      <c r="AH462" s="56" t="str">
        <f>_xlfn.XLOOKUP($AG462,プルダウン用!$AC$3:$AC$10,プルダウン用!AD$3:AD$10,"",0)</f>
        <v/>
      </c>
      <c r="AI462" s="56" t="str">
        <f>_xlfn.XLOOKUP($AG462,プルダウン用!$AC$3:$AC$10,プルダウン用!AE$3:AE$10,"",0)</f>
        <v/>
      </c>
      <c r="AJ462" s="57" t="str">
        <f>_xlfn.XLOOKUP($AG462,プルダウン用!$AC$3:$AC$10,プルダウン用!AF$3:AF$10,"",0)</f>
        <v/>
      </c>
      <c r="AK462" s="63"/>
      <c r="AL462" s="53"/>
      <c r="AM462" s="49"/>
      <c r="AN462" s="69" t="str">
        <f>IF($AM462="謝金経費に同じ",_xlfn.XLOOKUP(AG462,プルダウン用!$AQ$3:$AQ$12,プルダウン用!$AR$3:$AR$12,"",0),_xlfn.XLOOKUP($AM462,プルダウン用!$AH$3:$AH$5,プルダウン用!$AI$3:$AI$5,""))</f>
        <v/>
      </c>
      <c r="AO462" s="56" t="str">
        <f>IF($AN462="学内非常勤講師",_xlfn.XLOOKUP($N462,プルダウン用!$AW$3:$AW$7,プルダウン用!AX$3:AX$7,"",0),_xlfn.XLOOKUP($AN462,プルダウン用!$AQ$3:$AQ$12,プルダウン用!AS$3:AS$12,"",0))</f>
        <v/>
      </c>
      <c r="AP462" s="56" t="str">
        <f>IF($AN462="学内非常勤講師",_xlfn.XLOOKUP($N462,プルダウン用!$AW$3:$AW$7,プルダウン用!AY$3:AY$7,"",0),_xlfn.XLOOKUP($AN462,プルダウン用!$AQ$3:$AQ$12,プルダウン用!AT$3:AT$12,"",0))</f>
        <v/>
      </c>
      <c r="AQ462" s="56" t="str">
        <f>IF($AN462="学内非常勤講師",_xlfn.XLOOKUP($N462,プルダウン用!$AW$3:$AW$7,プルダウン用!AZ$3:AZ$7,"",0),_xlfn.XLOOKUP($AN462,プルダウン用!$AQ$3:$AQ$12,プルダウン用!AU$3:AU$12,"",0))</f>
        <v/>
      </c>
      <c r="AR462" s="79"/>
    </row>
    <row r="463" spans="2:44" ht="23.25" customHeight="1" x14ac:dyDescent="0.15">
      <c r="B463" s="54" t="str">
        <f t="shared" si="7"/>
        <v/>
      </c>
      <c r="C463" s="64"/>
      <c r="D463" s="64"/>
      <c r="E463" s="52"/>
      <c r="F463" s="52"/>
      <c r="G463" s="52"/>
      <c r="H463" s="53"/>
      <c r="I463" s="51"/>
      <c r="J463" s="7"/>
      <c r="K463" s="7"/>
      <c r="L463" s="52"/>
      <c r="M463" s="52"/>
      <c r="N463" s="49"/>
      <c r="O463" s="7"/>
      <c r="P463" s="50"/>
      <c r="Q463" s="51"/>
      <c r="R463" s="51"/>
      <c r="S463" s="48"/>
      <c r="T463" s="48"/>
      <c r="U463" s="48"/>
      <c r="V463" s="48"/>
      <c r="W463" s="48"/>
      <c r="X463" s="48"/>
      <c r="Y463" s="54" t="s">
        <v>92</v>
      </c>
      <c r="Z463" s="55" t="str">
        <f>IF(AND($M463="雇用", OR($R463="集中", $R463="期間内"),$N463&lt;&gt;"その他"),"担当開始日要追記",_xlfn.XLOOKUP($P463,プルダウン用!$S$3:$S$12,プルダウン用!T$3:T$12,"",0))</f>
        <v/>
      </c>
      <c r="AA463" s="55" t="str">
        <f>IF(AND($M463="雇用", OR($R463="集中", $R463="期間内"),$N463&lt;&gt;"その他"),"担当終了日要追記",_xlfn.XLOOKUP($P463,プルダウン用!$S$3:$S$12,プルダウン用!U$3:U$12,"",0))</f>
        <v/>
      </c>
      <c r="AB463" s="49"/>
      <c r="AC463" s="49"/>
      <c r="AD463" s="7"/>
      <c r="AE463" s="7"/>
      <c r="AF463" s="49"/>
      <c r="AG463" s="49"/>
      <c r="AH463" s="56" t="str">
        <f>_xlfn.XLOOKUP($AG463,プルダウン用!$AC$3:$AC$10,プルダウン用!AD$3:AD$10,"",0)</f>
        <v/>
      </c>
      <c r="AI463" s="56" t="str">
        <f>_xlfn.XLOOKUP($AG463,プルダウン用!$AC$3:$AC$10,プルダウン用!AE$3:AE$10,"",0)</f>
        <v/>
      </c>
      <c r="AJ463" s="57" t="str">
        <f>_xlfn.XLOOKUP($AG463,プルダウン用!$AC$3:$AC$10,プルダウン用!AF$3:AF$10,"",0)</f>
        <v/>
      </c>
      <c r="AK463" s="63"/>
      <c r="AL463" s="53"/>
      <c r="AM463" s="49"/>
      <c r="AN463" s="69" t="str">
        <f>IF($AM463="謝金経費に同じ",_xlfn.XLOOKUP(AG463,プルダウン用!$AQ$3:$AQ$12,プルダウン用!$AR$3:$AR$12,"",0),_xlfn.XLOOKUP($AM463,プルダウン用!$AH$3:$AH$5,プルダウン用!$AI$3:$AI$5,""))</f>
        <v/>
      </c>
      <c r="AO463" s="56" t="str">
        <f>IF($AN463="学内非常勤講師",_xlfn.XLOOKUP($N463,プルダウン用!$AW$3:$AW$7,プルダウン用!AX$3:AX$7,"",0),_xlfn.XLOOKUP($AN463,プルダウン用!$AQ$3:$AQ$12,プルダウン用!AS$3:AS$12,"",0))</f>
        <v/>
      </c>
      <c r="AP463" s="56" t="str">
        <f>IF($AN463="学内非常勤講師",_xlfn.XLOOKUP($N463,プルダウン用!$AW$3:$AW$7,プルダウン用!AY$3:AY$7,"",0),_xlfn.XLOOKUP($AN463,プルダウン用!$AQ$3:$AQ$12,プルダウン用!AT$3:AT$12,"",0))</f>
        <v/>
      </c>
      <c r="AQ463" s="56" t="str">
        <f>IF($AN463="学内非常勤講師",_xlfn.XLOOKUP($N463,プルダウン用!$AW$3:$AW$7,プルダウン用!AZ$3:AZ$7,"",0),_xlfn.XLOOKUP($AN463,プルダウン用!$AQ$3:$AQ$12,プルダウン用!AU$3:AU$12,"",0))</f>
        <v/>
      </c>
      <c r="AR463" s="79"/>
    </row>
    <row r="464" spans="2:44" ht="23.25" customHeight="1" x14ac:dyDescent="0.15">
      <c r="B464" s="54" t="str">
        <f t="shared" si="7"/>
        <v/>
      </c>
      <c r="C464" s="64"/>
      <c r="D464" s="64"/>
      <c r="E464" s="52"/>
      <c r="F464" s="52"/>
      <c r="G464" s="52"/>
      <c r="H464" s="53"/>
      <c r="I464" s="51"/>
      <c r="J464" s="7"/>
      <c r="K464" s="7"/>
      <c r="L464" s="52"/>
      <c r="M464" s="52"/>
      <c r="N464" s="49"/>
      <c r="O464" s="7"/>
      <c r="P464" s="50"/>
      <c r="Q464" s="51"/>
      <c r="R464" s="51"/>
      <c r="S464" s="48"/>
      <c r="T464" s="48"/>
      <c r="U464" s="48"/>
      <c r="V464" s="48"/>
      <c r="W464" s="48"/>
      <c r="X464" s="48"/>
      <c r="Y464" s="54" t="s">
        <v>92</v>
      </c>
      <c r="Z464" s="55" t="str">
        <f>IF(AND($M464="雇用", OR($R464="集中", $R464="期間内"),$N464&lt;&gt;"その他"),"担当開始日要追記",_xlfn.XLOOKUP($P464,プルダウン用!$S$3:$S$12,プルダウン用!T$3:T$12,"",0))</f>
        <v/>
      </c>
      <c r="AA464" s="55" t="str">
        <f>IF(AND($M464="雇用", OR($R464="集中", $R464="期間内"),$N464&lt;&gt;"その他"),"担当終了日要追記",_xlfn.XLOOKUP($P464,プルダウン用!$S$3:$S$12,プルダウン用!U$3:U$12,"",0))</f>
        <v/>
      </c>
      <c r="AB464" s="49"/>
      <c r="AC464" s="49"/>
      <c r="AD464" s="7"/>
      <c r="AE464" s="7"/>
      <c r="AF464" s="49"/>
      <c r="AG464" s="49"/>
      <c r="AH464" s="56" t="str">
        <f>_xlfn.XLOOKUP($AG464,プルダウン用!$AC$3:$AC$10,プルダウン用!AD$3:AD$10,"",0)</f>
        <v/>
      </c>
      <c r="AI464" s="56" t="str">
        <f>_xlfn.XLOOKUP($AG464,プルダウン用!$AC$3:$AC$10,プルダウン用!AE$3:AE$10,"",0)</f>
        <v/>
      </c>
      <c r="AJ464" s="57" t="str">
        <f>_xlfn.XLOOKUP($AG464,プルダウン用!$AC$3:$AC$10,プルダウン用!AF$3:AF$10,"",0)</f>
        <v/>
      </c>
      <c r="AK464" s="63"/>
      <c r="AL464" s="53"/>
      <c r="AM464" s="49"/>
      <c r="AN464" s="69" t="str">
        <f>IF($AM464="謝金経費に同じ",_xlfn.XLOOKUP(AG464,プルダウン用!$AQ$3:$AQ$12,プルダウン用!$AR$3:$AR$12,"",0),_xlfn.XLOOKUP($AM464,プルダウン用!$AH$3:$AH$5,プルダウン用!$AI$3:$AI$5,""))</f>
        <v/>
      </c>
      <c r="AO464" s="56" t="str">
        <f>IF($AN464="学内非常勤講師",_xlfn.XLOOKUP($N464,プルダウン用!$AW$3:$AW$7,プルダウン用!AX$3:AX$7,"",0),_xlfn.XLOOKUP($AN464,プルダウン用!$AQ$3:$AQ$12,プルダウン用!AS$3:AS$12,"",0))</f>
        <v/>
      </c>
      <c r="AP464" s="56" t="str">
        <f>IF($AN464="学内非常勤講師",_xlfn.XLOOKUP($N464,プルダウン用!$AW$3:$AW$7,プルダウン用!AY$3:AY$7,"",0),_xlfn.XLOOKUP($AN464,プルダウン用!$AQ$3:$AQ$12,プルダウン用!AT$3:AT$12,"",0))</f>
        <v/>
      </c>
      <c r="AQ464" s="56" t="str">
        <f>IF($AN464="学内非常勤講師",_xlfn.XLOOKUP($N464,プルダウン用!$AW$3:$AW$7,プルダウン用!AZ$3:AZ$7,"",0),_xlfn.XLOOKUP($AN464,プルダウン用!$AQ$3:$AQ$12,プルダウン用!AU$3:AU$12,"",0))</f>
        <v/>
      </c>
      <c r="AR464" s="79"/>
    </row>
    <row r="465" spans="2:44" ht="23.25" customHeight="1" x14ac:dyDescent="0.15">
      <c r="B465" s="54" t="str">
        <f t="shared" si="7"/>
        <v/>
      </c>
      <c r="C465" s="64"/>
      <c r="D465" s="64"/>
      <c r="E465" s="52"/>
      <c r="F465" s="52"/>
      <c r="G465" s="52"/>
      <c r="H465" s="53"/>
      <c r="I465" s="51"/>
      <c r="J465" s="7"/>
      <c r="K465" s="7"/>
      <c r="L465" s="52"/>
      <c r="M465" s="52"/>
      <c r="N465" s="49"/>
      <c r="O465" s="7"/>
      <c r="P465" s="50"/>
      <c r="Q465" s="51"/>
      <c r="R465" s="51"/>
      <c r="S465" s="48"/>
      <c r="T465" s="48"/>
      <c r="U465" s="48"/>
      <c r="V465" s="48"/>
      <c r="W465" s="48"/>
      <c r="X465" s="48"/>
      <c r="Y465" s="54" t="s">
        <v>92</v>
      </c>
      <c r="Z465" s="55" t="str">
        <f>IF(AND($M465="雇用", OR($R465="集中", $R465="期間内"),$N465&lt;&gt;"その他"),"担当開始日要追記",_xlfn.XLOOKUP($P465,プルダウン用!$S$3:$S$12,プルダウン用!T$3:T$12,"",0))</f>
        <v/>
      </c>
      <c r="AA465" s="55" t="str">
        <f>IF(AND($M465="雇用", OR($R465="集中", $R465="期間内"),$N465&lt;&gt;"その他"),"担当終了日要追記",_xlfn.XLOOKUP($P465,プルダウン用!$S$3:$S$12,プルダウン用!U$3:U$12,"",0))</f>
        <v/>
      </c>
      <c r="AB465" s="49"/>
      <c r="AC465" s="49"/>
      <c r="AD465" s="7"/>
      <c r="AE465" s="7"/>
      <c r="AF465" s="49"/>
      <c r="AG465" s="49"/>
      <c r="AH465" s="56" t="str">
        <f>_xlfn.XLOOKUP($AG465,プルダウン用!$AC$3:$AC$10,プルダウン用!AD$3:AD$10,"",0)</f>
        <v/>
      </c>
      <c r="AI465" s="56" t="str">
        <f>_xlfn.XLOOKUP($AG465,プルダウン用!$AC$3:$AC$10,プルダウン用!AE$3:AE$10,"",0)</f>
        <v/>
      </c>
      <c r="AJ465" s="57" t="str">
        <f>_xlfn.XLOOKUP($AG465,プルダウン用!$AC$3:$AC$10,プルダウン用!AF$3:AF$10,"",0)</f>
        <v/>
      </c>
      <c r="AK465" s="63"/>
      <c r="AL465" s="53"/>
      <c r="AM465" s="49"/>
      <c r="AN465" s="69" t="str">
        <f>IF($AM465="謝金経費に同じ",_xlfn.XLOOKUP(AG465,プルダウン用!$AQ$3:$AQ$12,プルダウン用!$AR$3:$AR$12,"",0),_xlfn.XLOOKUP($AM465,プルダウン用!$AH$3:$AH$5,プルダウン用!$AI$3:$AI$5,""))</f>
        <v/>
      </c>
      <c r="AO465" s="56" t="str">
        <f>IF($AN465="学内非常勤講師",_xlfn.XLOOKUP($N465,プルダウン用!$AW$3:$AW$7,プルダウン用!AX$3:AX$7,"",0),_xlfn.XLOOKUP($AN465,プルダウン用!$AQ$3:$AQ$12,プルダウン用!AS$3:AS$12,"",0))</f>
        <v/>
      </c>
      <c r="AP465" s="56" t="str">
        <f>IF($AN465="学内非常勤講師",_xlfn.XLOOKUP($N465,プルダウン用!$AW$3:$AW$7,プルダウン用!AY$3:AY$7,"",0),_xlfn.XLOOKUP($AN465,プルダウン用!$AQ$3:$AQ$12,プルダウン用!AT$3:AT$12,"",0))</f>
        <v/>
      </c>
      <c r="AQ465" s="56" t="str">
        <f>IF($AN465="学内非常勤講師",_xlfn.XLOOKUP($N465,プルダウン用!$AW$3:$AW$7,プルダウン用!AZ$3:AZ$7,"",0),_xlfn.XLOOKUP($AN465,プルダウン用!$AQ$3:$AQ$12,プルダウン用!AU$3:AU$12,"",0))</f>
        <v/>
      </c>
      <c r="AR465" s="79"/>
    </row>
    <row r="466" spans="2:44" ht="23.25" customHeight="1" x14ac:dyDescent="0.15">
      <c r="B466" s="54" t="str">
        <f t="shared" si="7"/>
        <v/>
      </c>
      <c r="C466" s="64"/>
      <c r="D466" s="64"/>
      <c r="E466" s="52"/>
      <c r="F466" s="52"/>
      <c r="G466" s="52"/>
      <c r="H466" s="53"/>
      <c r="I466" s="51"/>
      <c r="J466" s="7"/>
      <c r="K466" s="7"/>
      <c r="L466" s="52"/>
      <c r="M466" s="52"/>
      <c r="N466" s="49"/>
      <c r="O466" s="7"/>
      <c r="P466" s="50"/>
      <c r="Q466" s="51"/>
      <c r="R466" s="51"/>
      <c r="S466" s="48"/>
      <c r="T466" s="48"/>
      <c r="U466" s="48"/>
      <c r="V466" s="48"/>
      <c r="W466" s="48"/>
      <c r="X466" s="48"/>
      <c r="Y466" s="54" t="s">
        <v>92</v>
      </c>
      <c r="Z466" s="55" t="str">
        <f>IF(AND($M466="雇用", OR($R466="集中", $R466="期間内"),$N466&lt;&gt;"その他"),"担当開始日要追記",_xlfn.XLOOKUP($P466,プルダウン用!$S$3:$S$12,プルダウン用!T$3:T$12,"",0))</f>
        <v/>
      </c>
      <c r="AA466" s="55" t="str">
        <f>IF(AND($M466="雇用", OR($R466="集中", $R466="期間内"),$N466&lt;&gt;"その他"),"担当終了日要追記",_xlfn.XLOOKUP($P466,プルダウン用!$S$3:$S$12,プルダウン用!U$3:U$12,"",0))</f>
        <v/>
      </c>
      <c r="AB466" s="49"/>
      <c r="AC466" s="49"/>
      <c r="AD466" s="7"/>
      <c r="AE466" s="7"/>
      <c r="AF466" s="49"/>
      <c r="AG466" s="49"/>
      <c r="AH466" s="56" t="str">
        <f>_xlfn.XLOOKUP($AG466,プルダウン用!$AC$3:$AC$10,プルダウン用!AD$3:AD$10,"",0)</f>
        <v/>
      </c>
      <c r="AI466" s="56" t="str">
        <f>_xlfn.XLOOKUP($AG466,プルダウン用!$AC$3:$AC$10,プルダウン用!AE$3:AE$10,"",0)</f>
        <v/>
      </c>
      <c r="AJ466" s="57" t="str">
        <f>_xlfn.XLOOKUP($AG466,プルダウン用!$AC$3:$AC$10,プルダウン用!AF$3:AF$10,"",0)</f>
        <v/>
      </c>
      <c r="AK466" s="63"/>
      <c r="AL466" s="53"/>
      <c r="AM466" s="49"/>
      <c r="AN466" s="69" t="str">
        <f>IF($AM466="謝金経費に同じ",_xlfn.XLOOKUP(AG466,プルダウン用!$AQ$3:$AQ$12,プルダウン用!$AR$3:$AR$12,"",0),_xlfn.XLOOKUP($AM466,プルダウン用!$AH$3:$AH$5,プルダウン用!$AI$3:$AI$5,""))</f>
        <v/>
      </c>
      <c r="AO466" s="56" t="str">
        <f>IF($AN466="学内非常勤講師",_xlfn.XLOOKUP($N466,プルダウン用!$AW$3:$AW$7,プルダウン用!AX$3:AX$7,"",0),_xlfn.XLOOKUP($AN466,プルダウン用!$AQ$3:$AQ$12,プルダウン用!AS$3:AS$12,"",0))</f>
        <v/>
      </c>
      <c r="AP466" s="56" t="str">
        <f>IF($AN466="学内非常勤講師",_xlfn.XLOOKUP($N466,プルダウン用!$AW$3:$AW$7,プルダウン用!AY$3:AY$7,"",0),_xlfn.XLOOKUP($AN466,プルダウン用!$AQ$3:$AQ$12,プルダウン用!AT$3:AT$12,"",0))</f>
        <v/>
      </c>
      <c r="AQ466" s="56" t="str">
        <f>IF($AN466="学内非常勤講師",_xlfn.XLOOKUP($N466,プルダウン用!$AW$3:$AW$7,プルダウン用!AZ$3:AZ$7,"",0),_xlfn.XLOOKUP($AN466,プルダウン用!$AQ$3:$AQ$12,プルダウン用!AU$3:AU$12,"",0))</f>
        <v/>
      </c>
      <c r="AR466" s="79"/>
    </row>
    <row r="467" spans="2:44" ht="23.25" customHeight="1" x14ac:dyDescent="0.15">
      <c r="B467" s="54" t="str">
        <f t="shared" si="7"/>
        <v/>
      </c>
      <c r="C467" s="64"/>
      <c r="D467" s="64"/>
      <c r="E467" s="52"/>
      <c r="F467" s="52"/>
      <c r="G467" s="52"/>
      <c r="H467" s="53"/>
      <c r="I467" s="51"/>
      <c r="J467" s="7"/>
      <c r="K467" s="7"/>
      <c r="L467" s="52"/>
      <c r="M467" s="52"/>
      <c r="N467" s="49"/>
      <c r="O467" s="7"/>
      <c r="P467" s="50"/>
      <c r="Q467" s="51"/>
      <c r="R467" s="51"/>
      <c r="S467" s="48"/>
      <c r="T467" s="48"/>
      <c r="U467" s="48"/>
      <c r="V467" s="48"/>
      <c r="W467" s="48"/>
      <c r="X467" s="48"/>
      <c r="Y467" s="54" t="s">
        <v>92</v>
      </c>
      <c r="Z467" s="55" t="str">
        <f>IF(AND($M467="雇用", OR($R467="集中", $R467="期間内"),$N467&lt;&gt;"その他"),"担当開始日要追記",_xlfn.XLOOKUP($P467,プルダウン用!$S$3:$S$12,プルダウン用!T$3:T$12,"",0))</f>
        <v/>
      </c>
      <c r="AA467" s="55" t="str">
        <f>IF(AND($M467="雇用", OR($R467="集中", $R467="期間内"),$N467&lt;&gt;"その他"),"担当終了日要追記",_xlfn.XLOOKUP($P467,プルダウン用!$S$3:$S$12,プルダウン用!U$3:U$12,"",0))</f>
        <v/>
      </c>
      <c r="AB467" s="49"/>
      <c r="AC467" s="49"/>
      <c r="AD467" s="7"/>
      <c r="AE467" s="7"/>
      <c r="AF467" s="49"/>
      <c r="AG467" s="49"/>
      <c r="AH467" s="56" t="str">
        <f>_xlfn.XLOOKUP($AG467,プルダウン用!$AC$3:$AC$10,プルダウン用!AD$3:AD$10,"",0)</f>
        <v/>
      </c>
      <c r="AI467" s="56" t="str">
        <f>_xlfn.XLOOKUP($AG467,プルダウン用!$AC$3:$AC$10,プルダウン用!AE$3:AE$10,"",0)</f>
        <v/>
      </c>
      <c r="AJ467" s="57" t="str">
        <f>_xlfn.XLOOKUP($AG467,プルダウン用!$AC$3:$AC$10,プルダウン用!AF$3:AF$10,"",0)</f>
        <v/>
      </c>
      <c r="AK467" s="63"/>
      <c r="AL467" s="53"/>
      <c r="AM467" s="49"/>
      <c r="AN467" s="69" t="str">
        <f>IF($AM467="謝金経費に同じ",_xlfn.XLOOKUP(AG467,プルダウン用!$AQ$3:$AQ$12,プルダウン用!$AR$3:$AR$12,"",0),_xlfn.XLOOKUP($AM467,プルダウン用!$AH$3:$AH$5,プルダウン用!$AI$3:$AI$5,""))</f>
        <v/>
      </c>
      <c r="AO467" s="56" t="str">
        <f>IF($AN467="学内非常勤講師",_xlfn.XLOOKUP($N467,プルダウン用!$AW$3:$AW$7,プルダウン用!AX$3:AX$7,"",0),_xlfn.XLOOKUP($AN467,プルダウン用!$AQ$3:$AQ$12,プルダウン用!AS$3:AS$12,"",0))</f>
        <v/>
      </c>
      <c r="AP467" s="56" t="str">
        <f>IF($AN467="学内非常勤講師",_xlfn.XLOOKUP($N467,プルダウン用!$AW$3:$AW$7,プルダウン用!AY$3:AY$7,"",0),_xlfn.XLOOKUP($AN467,プルダウン用!$AQ$3:$AQ$12,プルダウン用!AT$3:AT$12,"",0))</f>
        <v/>
      </c>
      <c r="AQ467" s="56" t="str">
        <f>IF($AN467="学内非常勤講師",_xlfn.XLOOKUP($N467,プルダウン用!$AW$3:$AW$7,プルダウン用!AZ$3:AZ$7,"",0),_xlfn.XLOOKUP($AN467,プルダウン用!$AQ$3:$AQ$12,プルダウン用!AU$3:AU$12,"",0))</f>
        <v/>
      </c>
      <c r="AR467" s="79"/>
    </row>
    <row r="468" spans="2:44" ht="23.25" customHeight="1" x14ac:dyDescent="0.15">
      <c r="B468" s="54" t="str">
        <f t="shared" si="7"/>
        <v/>
      </c>
      <c r="C468" s="64"/>
      <c r="D468" s="64"/>
      <c r="E468" s="52"/>
      <c r="F468" s="52"/>
      <c r="G468" s="52"/>
      <c r="H468" s="53"/>
      <c r="I468" s="51"/>
      <c r="J468" s="7"/>
      <c r="K468" s="7"/>
      <c r="L468" s="52"/>
      <c r="M468" s="52"/>
      <c r="N468" s="49"/>
      <c r="O468" s="7"/>
      <c r="P468" s="50"/>
      <c r="Q468" s="51"/>
      <c r="R468" s="51"/>
      <c r="S468" s="48"/>
      <c r="T468" s="48"/>
      <c r="U468" s="48"/>
      <c r="V468" s="48"/>
      <c r="W468" s="48"/>
      <c r="X468" s="48"/>
      <c r="Y468" s="54" t="s">
        <v>92</v>
      </c>
      <c r="Z468" s="55" t="str">
        <f>IF(AND($M468="雇用", OR($R468="集中", $R468="期間内"),$N468&lt;&gt;"その他"),"担当開始日要追記",_xlfn.XLOOKUP($P468,プルダウン用!$S$3:$S$12,プルダウン用!T$3:T$12,"",0))</f>
        <v/>
      </c>
      <c r="AA468" s="55" t="str">
        <f>IF(AND($M468="雇用", OR($R468="集中", $R468="期間内"),$N468&lt;&gt;"その他"),"担当終了日要追記",_xlfn.XLOOKUP($P468,プルダウン用!$S$3:$S$12,プルダウン用!U$3:U$12,"",0))</f>
        <v/>
      </c>
      <c r="AB468" s="49"/>
      <c r="AC468" s="49"/>
      <c r="AD468" s="7"/>
      <c r="AE468" s="7"/>
      <c r="AF468" s="49"/>
      <c r="AG468" s="49"/>
      <c r="AH468" s="56" t="str">
        <f>_xlfn.XLOOKUP($AG468,プルダウン用!$AC$3:$AC$10,プルダウン用!AD$3:AD$10,"",0)</f>
        <v/>
      </c>
      <c r="AI468" s="56" t="str">
        <f>_xlfn.XLOOKUP($AG468,プルダウン用!$AC$3:$AC$10,プルダウン用!AE$3:AE$10,"",0)</f>
        <v/>
      </c>
      <c r="AJ468" s="57" t="str">
        <f>_xlfn.XLOOKUP($AG468,プルダウン用!$AC$3:$AC$10,プルダウン用!AF$3:AF$10,"",0)</f>
        <v/>
      </c>
      <c r="AK468" s="63"/>
      <c r="AL468" s="53"/>
      <c r="AM468" s="49"/>
      <c r="AN468" s="69" t="str">
        <f>IF($AM468="謝金経費に同じ",_xlfn.XLOOKUP(AG468,プルダウン用!$AQ$3:$AQ$12,プルダウン用!$AR$3:$AR$12,"",0),_xlfn.XLOOKUP($AM468,プルダウン用!$AH$3:$AH$5,プルダウン用!$AI$3:$AI$5,""))</f>
        <v/>
      </c>
      <c r="AO468" s="56" t="str">
        <f>IF($AN468="学内非常勤講師",_xlfn.XLOOKUP($N468,プルダウン用!$AW$3:$AW$7,プルダウン用!AX$3:AX$7,"",0),_xlfn.XLOOKUP($AN468,プルダウン用!$AQ$3:$AQ$12,プルダウン用!AS$3:AS$12,"",0))</f>
        <v/>
      </c>
      <c r="AP468" s="56" t="str">
        <f>IF($AN468="学内非常勤講師",_xlfn.XLOOKUP($N468,プルダウン用!$AW$3:$AW$7,プルダウン用!AY$3:AY$7,"",0),_xlfn.XLOOKUP($AN468,プルダウン用!$AQ$3:$AQ$12,プルダウン用!AT$3:AT$12,"",0))</f>
        <v/>
      </c>
      <c r="AQ468" s="56" t="str">
        <f>IF($AN468="学内非常勤講師",_xlfn.XLOOKUP($N468,プルダウン用!$AW$3:$AW$7,プルダウン用!AZ$3:AZ$7,"",0),_xlfn.XLOOKUP($AN468,プルダウン用!$AQ$3:$AQ$12,プルダウン用!AU$3:AU$12,"",0))</f>
        <v/>
      </c>
      <c r="AR468" s="79"/>
    </row>
    <row r="469" spans="2:44" ht="23.25" customHeight="1" x14ac:dyDescent="0.15">
      <c r="B469" s="54" t="str">
        <f t="shared" si="7"/>
        <v/>
      </c>
      <c r="C469" s="64"/>
      <c r="D469" s="64"/>
      <c r="E469" s="52"/>
      <c r="F469" s="52"/>
      <c r="G469" s="52"/>
      <c r="H469" s="53"/>
      <c r="I469" s="51"/>
      <c r="J469" s="7"/>
      <c r="K469" s="7"/>
      <c r="L469" s="52"/>
      <c r="M469" s="52"/>
      <c r="N469" s="49"/>
      <c r="O469" s="7"/>
      <c r="P469" s="50"/>
      <c r="Q469" s="51"/>
      <c r="R469" s="51"/>
      <c r="S469" s="48"/>
      <c r="T469" s="48"/>
      <c r="U469" s="48"/>
      <c r="V469" s="48"/>
      <c r="W469" s="48"/>
      <c r="X469" s="48"/>
      <c r="Y469" s="54" t="s">
        <v>92</v>
      </c>
      <c r="Z469" s="55" t="str">
        <f>IF(AND($M469="雇用", OR($R469="集中", $R469="期間内"),$N469&lt;&gt;"その他"),"担当開始日要追記",_xlfn.XLOOKUP($P469,プルダウン用!$S$3:$S$12,プルダウン用!T$3:T$12,"",0))</f>
        <v/>
      </c>
      <c r="AA469" s="55" t="str">
        <f>IF(AND($M469="雇用", OR($R469="集中", $R469="期間内"),$N469&lt;&gt;"その他"),"担当終了日要追記",_xlfn.XLOOKUP($P469,プルダウン用!$S$3:$S$12,プルダウン用!U$3:U$12,"",0))</f>
        <v/>
      </c>
      <c r="AB469" s="49"/>
      <c r="AC469" s="49"/>
      <c r="AD469" s="7"/>
      <c r="AE469" s="7"/>
      <c r="AF469" s="49"/>
      <c r="AG469" s="49"/>
      <c r="AH469" s="56" t="str">
        <f>_xlfn.XLOOKUP($AG469,プルダウン用!$AC$3:$AC$10,プルダウン用!AD$3:AD$10,"",0)</f>
        <v/>
      </c>
      <c r="AI469" s="56" t="str">
        <f>_xlfn.XLOOKUP($AG469,プルダウン用!$AC$3:$AC$10,プルダウン用!AE$3:AE$10,"",0)</f>
        <v/>
      </c>
      <c r="AJ469" s="57" t="str">
        <f>_xlfn.XLOOKUP($AG469,プルダウン用!$AC$3:$AC$10,プルダウン用!AF$3:AF$10,"",0)</f>
        <v/>
      </c>
      <c r="AK469" s="63"/>
      <c r="AL469" s="53"/>
      <c r="AM469" s="49"/>
      <c r="AN469" s="69" t="str">
        <f>IF($AM469="謝金経費に同じ",_xlfn.XLOOKUP(AG469,プルダウン用!$AQ$3:$AQ$12,プルダウン用!$AR$3:$AR$12,"",0),_xlfn.XLOOKUP($AM469,プルダウン用!$AH$3:$AH$5,プルダウン用!$AI$3:$AI$5,""))</f>
        <v/>
      </c>
      <c r="AO469" s="56" t="str">
        <f>IF($AN469="学内非常勤講師",_xlfn.XLOOKUP($N469,プルダウン用!$AW$3:$AW$7,プルダウン用!AX$3:AX$7,"",0),_xlfn.XLOOKUP($AN469,プルダウン用!$AQ$3:$AQ$12,プルダウン用!AS$3:AS$12,"",0))</f>
        <v/>
      </c>
      <c r="AP469" s="56" t="str">
        <f>IF($AN469="学内非常勤講師",_xlfn.XLOOKUP($N469,プルダウン用!$AW$3:$AW$7,プルダウン用!AY$3:AY$7,"",0),_xlfn.XLOOKUP($AN469,プルダウン用!$AQ$3:$AQ$12,プルダウン用!AT$3:AT$12,"",0))</f>
        <v/>
      </c>
      <c r="AQ469" s="56" t="str">
        <f>IF($AN469="学内非常勤講師",_xlfn.XLOOKUP($N469,プルダウン用!$AW$3:$AW$7,プルダウン用!AZ$3:AZ$7,"",0),_xlfn.XLOOKUP($AN469,プルダウン用!$AQ$3:$AQ$12,プルダウン用!AU$3:AU$12,"",0))</f>
        <v/>
      </c>
      <c r="AR469" s="79"/>
    </row>
    <row r="470" spans="2:44" ht="23.25" customHeight="1" x14ac:dyDescent="0.15">
      <c r="B470" s="54" t="str">
        <f t="shared" si="7"/>
        <v/>
      </c>
      <c r="C470" s="64"/>
      <c r="D470" s="64"/>
      <c r="E470" s="52"/>
      <c r="F470" s="52"/>
      <c r="G470" s="52"/>
      <c r="H470" s="53"/>
      <c r="I470" s="51"/>
      <c r="J470" s="7"/>
      <c r="K470" s="7"/>
      <c r="L470" s="52"/>
      <c r="M470" s="52"/>
      <c r="N470" s="49"/>
      <c r="O470" s="7"/>
      <c r="P470" s="50"/>
      <c r="Q470" s="51"/>
      <c r="R470" s="51"/>
      <c r="S470" s="48"/>
      <c r="T470" s="48"/>
      <c r="U470" s="48"/>
      <c r="V470" s="48"/>
      <c r="W470" s="48"/>
      <c r="X470" s="48"/>
      <c r="Y470" s="54" t="s">
        <v>92</v>
      </c>
      <c r="Z470" s="55" t="str">
        <f>IF(AND($M470="雇用", OR($R470="集中", $R470="期間内"),$N470&lt;&gt;"その他"),"担当開始日要追記",_xlfn.XLOOKUP($P470,プルダウン用!$S$3:$S$12,プルダウン用!T$3:T$12,"",0))</f>
        <v/>
      </c>
      <c r="AA470" s="55" t="str">
        <f>IF(AND($M470="雇用", OR($R470="集中", $R470="期間内"),$N470&lt;&gt;"その他"),"担当終了日要追記",_xlfn.XLOOKUP($P470,プルダウン用!$S$3:$S$12,プルダウン用!U$3:U$12,"",0))</f>
        <v/>
      </c>
      <c r="AB470" s="49"/>
      <c r="AC470" s="49"/>
      <c r="AD470" s="7"/>
      <c r="AE470" s="7"/>
      <c r="AF470" s="49"/>
      <c r="AG470" s="49"/>
      <c r="AH470" s="56" t="str">
        <f>_xlfn.XLOOKUP($AG470,プルダウン用!$AC$3:$AC$10,プルダウン用!AD$3:AD$10,"",0)</f>
        <v/>
      </c>
      <c r="AI470" s="56" t="str">
        <f>_xlfn.XLOOKUP($AG470,プルダウン用!$AC$3:$AC$10,プルダウン用!AE$3:AE$10,"",0)</f>
        <v/>
      </c>
      <c r="AJ470" s="57" t="str">
        <f>_xlfn.XLOOKUP($AG470,プルダウン用!$AC$3:$AC$10,プルダウン用!AF$3:AF$10,"",0)</f>
        <v/>
      </c>
      <c r="AK470" s="63"/>
      <c r="AL470" s="53"/>
      <c r="AM470" s="49"/>
      <c r="AN470" s="69" t="str">
        <f>IF($AM470="謝金経費に同じ",_xlfn.XLOOKUP(AG470,プルダウン用!$AQ$3:$AQ$12,プルダウン用!$AR$3:$AR$12,"",0),_xlfn.XLOOKUP($AM470,プルダウン用!$AH$3:$AH$5,プルダウン用!$AI$3:$AI$5,""))</f>
        <v/>
      </c>
      <c r="AO470" s="56" t="str">
        <f>IF($AN470="学内非常勤講師",_xlfn.XLOOKUP($N470,プルダウン用!$AW$3:$AW$7,プルダウン用!AX$3:AX$7,"",0),_xlfn.XLOOKUP($AN470,プルダウン用!$AQ$3:$AQ$12,プルダウン用!AS$3:AS$12,"",0))</f>
        <v/>
      </c>
      <c r="AP470" s="56" t="str">
        <f>IF($AN470="学内非常勤講師",_xlfn.XLOOKUP($N470,プルダウン用!$AW$3:$AW$7,プルダウン用!AY$3:AY$7,"",0),_xlfn.XLOOKUP($AN470,プルダウン用!$AQ$3:$AQ$12,プルダウン用!AT$3:AT$12,"",0))</f>
        <v/>
      </c>
      <c r="AQ470" s="56" t="str">
        <f>IF($AN470="学内非常勤講師",_xlfn.XLOOKUP($N470,プルダウン用!$AW$3:$AW$7,プルダウン用!AZ$3:AZ$7,"",0),_xlfn.XLOOKUP($AN470,プルダウン用!$AQ$3:$AQ$12,プルダウン用!AU$3:AU$12,"",0))</f>
        <v/>
      </c>
      <c r="AR470" s="79"/>
    </row>
    <row r="471" spans="2:44" ht="23.25" customHeight="1" x14ac:dyDescent="0.15">
      <c r="B471" s="54" t="str">
        <f t="shared" si="7"/>
        <v/>
      </c>
      <c r="C471" s="64"/>
      <c r="D471" s="64"/>
      <c r="E471" s="52"/>
      <c r="F471" s="52"/>
      <c r="G471" s="52"/>
      <c r="H471" s="53"/>
      <c r="I471" s="51"/>
      <c r="J471" s="7"/>
      <c r="K471" s="7"/>
      <c r="L471" s="52"/>
      <c r="M471" s="52"/>
      <c r="N471" s="49"/>
      <c r="O471" s="7"/>
      <c r="P471" s="50"/>
      <c r="Q471" s="51"/>
      <c r="R471" s="51"/>
      <c r="S471" s="48"/>
      <c r="T471" s="48"/>
      <c r="U471" s="48"/>
      <c r="V471" s="48"/>
      <c r="W471" s="48"/>
      <c r="X471" s="48"/>
      <c r="Y471" s="54" t="s">
        <v>92</v>
      </c>
      <c r="Z471" s="55" t="str">
        <f>IF(AND($M471="雇用", OR($R471="集中", $R471="期間内"),$N471&lt;&gt;"その他"),"担当開始日要追記",_xlfn.XLOOKUP($P471,プルダウン用!$S$3:$S$12,プルダウン用!T$3:T$12,"",0))</f>
        <v/>
      </c>
      <c r="AA471" s="55" t="str">
        <f>IF(AND($M471="雇用", OR($R471="集中", $R471="期間内"),$N471&lt;&gt;"その他"),"担当終了日要追記",_xlfn.XLOOKUP($P471,プルダウン用!$S$3:$S$12,プルダウン用!U$3:U$12,"",0))</f>
        <v/>
      </c>
      <c r="AB471" s="49"/>
      <c r="AC471" s="49"/>
      <c r="AD471" s="7"/>
      <c r="AE471" s="7"/>
      <c r="AF471" s="49"/>
      <c r="AG471" s="49"/>
      <c r="AH471" s="56" t="str">
        <f>_xlfn.XLOOKUP($AG471,プルダウン用!$AC$3:$AC$10,プルダウン用!AD$3:AD$10,"",0)</f>
        <v/>
      </c>
      <c r="AI471" s="56" t="str">
        <f>_xlfn.XLOOKUP($AG471,プルダウン用!$AC$3:$AC$10,プルダウン用!AE$3:AE$10,"",0)</f>
        <v/>
      </c>
      <c r="AJ471" s="57" t="str">
        <f>_xlfn.XLOOKUP($AG471,プルダウン用!$AC$3:$AC$10,プルダウン用!AF$3:AF$10,"",0)</f>
        <v/>
      </c>
      <c r="AK471" s="63"/>
      <c r="AL471" s="53"/>
      <c r="AM471" s="49"/>
      <c r="AN471" s="69" t="str">
        <f>IF($AM471="謝金経費に同じ",_xlfn.XLOOKUP(AG471,プルダウン用!$AQ$3:$AQ$12,プルダウン用!$AR$3:$AR$12,"",0),_xlfn.XLOOKUP($AM471,プルダウン用!$AH$3:$AH$5,プルダウン用!$AI$3:$AI$5,""))</f>
        <v/>
      </c>
      <c r="AO471" s="56" t="str">
        <f>IF($AN471="学内非常勤講師",_xlfn.XLOOKUP($N471,プルダウン用!$AW$3:$AW$7,プルダウン用!AX$3:AX$7,"",0),_xlfn.XLOOKUP($AN471,プルダウン用!$AQ$3:$AQ$12,プルダウン用!AS$3:AS$12,"",0))</f>
        <v/>
      </c>
      <c r="AP471" s="56" t="str">
        <f>IF($AN471="学内非常勤講師",_xlfn.XLOOKUP($N471,プルダウン用!$AW$3:$AW$7,プルダウン用!AY$3:AY$7,"",0),_xlfn.XLOOKUP($AN471,プルダウン用!$AQ$3:$AQ$12,プルダウン用!AT$3:AT$12,"",0))</f>
        <v/>
      </c>
      <c r="AQ471" s="56" t="str">
        <f>IF($AN471="学内非常勤講師",_xlfn.XLOOKUP($N471,プルダウン用!$AW$3:$AW$7,プルダウン用!AZ$3:AZ$7,"",0),_xlfn.XLOOKUP($AN471,プルダウン用!$AQ$3:$AQ$12,プルダウン用!AU$3:AU$12,"",0))</f>
        <v/>
      </c>
      <c r="AR471" s="79"/>
    </row>
    <row r="472" spans="2:44" ht="23.25" customHeight="1" x14ac:dyDescent="0.15">
      <c r="B472" s="54" t="str">
        <f t="shared" si="7"/>
        <v/>
      </c>
      <c r="C472" s="64"/>
      <c r="D472" s="64"/>
      <c r="E472" s="52"/>
      <c r="F472" s="52"/>
      <c r="G472" s="52"/>
      <c r="H472" s="53"/>
      <c r="I472" s="51"/>
      <c r="J472" s="7"/>
      <c r="K472" s="7"/>
      <c r="L472" s="52"/>
      <c r="M472" s="52"/>
      <c r="N472" s="49"/>
      <c r="O472" s="7"/>
      <c r="P472" s="50"/>
      <c r="Q472" s="51"/>
      <c r="R472" s="51"/>
      <c r="S472" s="48"/>
      <c r="T472" s="48"/>
      <c r="U472" s="48"/>
      <c r="V472" s="48"/>
      <c r="W472" s="48"/>
      <c r="X472" s="48"/>
      <c r="Y472" s="54" t="s">
        <v>92</v>
      </c>
      <c r="Z472" s="55" t="str">
        <f>IF(AND($M472="雇用", OR($R472="集中", $R472="期間内"),$N472&lt;&gt;"その他"),"担当開始日要追記",_xlfn.XLOOKUP($P472,プルダウン用!$S$3:$S$12,プルダウン用!T$3:T$12,"",0))</f>
        <v/>
      </c>
      <c r="AA472" s="55" t="str">
        <f>IF(AND($M472="雇用", OR($R472="集中", $R472="期間内"),$N472&lt;&gt;"その他"),"担当終了日要追記",_xlfn.XLOOKUP($P472,プルダウン用!$S$3:$S$12,プルダウン用!U$3:U$12,"",0))</f>
        <v/>
      </c>
      <c r="AB472" s="49"/>
      <c r="AC472" s="49"/>
      <c r="AD472" s="7"/>
      <c r="AE472" s="7"/>
      <c r="AF472" s="49"/>
      <c r="AG472" s="49"/>
      <c r="AH472" s="56" t="str">
        <f>_xlfn.XLOOKUP($AG472,プルダウン用!$AC$3:$AC$10,プルダウン用!AD$3:AD$10,"",0)</f>
        <v/>
      </c>
      <c r="AI472" s="56" t="str">
        <f>_xlfn.XLOOKUP($AG472,プルダウン用!$AC$3:$AC$10,プルダウン用!AE$3:AE$10,"",0)</f>
        <v/>
      </c>
      <c r="AJ472" s="57" t="str">
        <f>_xlfn.XLOOKUP($AG472,プルダウン用!$AC$3:$AC$10,プルダウン用!AF$3:AF$10,"",0)</f>
        <v/>
      </c>
      <c r="AK472" s="63"/>
      <c r="AL472" s="53"/>
      <c r="AM472" s="49"/>
      <c r="AN472" s="69" t="str">
        <f>IF($AM472="謝金経費に同じ",_xlfn.XLOOKUP(AG472,プルダウン用!$AQ$3:$AQ$12,プルダウン用!$AR$3:$AR$12,"",0),_xlfn.XLOOKUP($AM472,プルダウン用!$AH$3:$AH$5,プルダウン用!$AI$3:$AI$5,""))</f>
        <v/>
      </c>
      <c r="AO472" s="56" t="str">
        <f>IF($AN472="学内非常勤講師",_xlfn.XLOOKUP($N472,プルダウン用!$AW$3:$AW$7,プルダウン用!AX$3:AX$7,"",0),_xlfn.XLOOKUP($AN472,プルダウン用!$AQ$3:$AQ$12,プルダウン用!AS$3:AS$12,"",0))</f>
        <v/>
      </c>
      <c r="AP472" s="56" t="str">
        <f>IF($AN472="学内非常勤講師",_xlfn.XLOOKUP($N472,プルダウン用!$AW$3:$AW$7,プルダウン用!AY$3:AY$7,"",0),_xlfn.XLOOKUP($AN472,プルダウン用!$AQ$3:$AQ$12,プルダウン用!AT$3:AT$12,"",0))</f>
        <v/>
      </c>
      <c r="AQ472" s="56" t="str">
        <f>IF($AN472="学内非常勤講師",_xlfn.XLOOKUP($N472,プルダウン用!$AW$3:$AW$7,プルダウン用!AZ$3:AZ$7,"",0),_xlfn.XLOOKUP($AN472,プルダウン用!$AQ$3:$AQ$12,プルダウン用!AU$3:AU$12,"",0))</f>
        <v/>
      </c>
      <c r="AR472" s="79"/>
    </row>
    <row r="473" spans="2:44" ht="23.25" customHeight="1" x14ac:dyDescent="0.15">
      <c r="B473" s="54" t="str">
        <f t="shared" si="7"/>
        <v/>
      </c>
      <c r="C473" s="64"/>
      <c r="D473" s="64"/>
      <c r="E473" s="52"/>
      <c r="F473" s="52"/>
      <c r="G473" s="52"/>
      <c r="H473" s="53"/>
      <c r="I473" s="51"/>
      <c r="J473" s="7"/>
      <c r="K473" s="7"/>
      <c r="L473" s="52"/>
      <c r="M473" s="52"/>
      <c r="N473" s="49"/>
      <c r="O473" s="7"/>
      <c r="P473" s="50"/>
      <c r="Q473" s="51"/>
      <c r="R473" s="51"/>
      <c r="S473" s="48"/>
      <c r="T473" s="48"/>
      <c r="U473" s="48"/>
      <c r="V473" s="48"/>
      <c r="W473" s="48"/>
      <c r="X473" s="48"/>
      <c r="Y473" s="54" t="s">
        <v>92</v>
      </c>
      <c r="Z473" s="55" t="str">
        <f>IF(AND($M473="雇用", OR($R473="集中", $R473="期間内"),$N473&lt;&gt;"その他"),"担当開始日要追記",_xlfn.XLOOKUP($P473,プルダウン用!$S$3:$S$12,プルダウン用!T$3:T$12,"",0))</f>
        <v/>
      </c>
      <c r="AA473" s="55" t="str">
        <f>IF(AND($M473="雇用", OR($R473="集中", $R473="期間内"),$N473&lt;&gt;"その他"),"担当終了日要追記",_xlfn.XLOOKUP($P473,プルダウン用!$S$3:$S$12,プルダウン用!U$3:U$12,"",0))</f>
        <v/>
      </c>
      <c r="AB473" s="49"/>
      <c r="AC473" s="49"/>
      <c r="AD473" s="7"/>
      <c r="AE473" s="7"/>
      <c r="AF473" s="49"/>
      <c r="AG473" s="49"/>
      <c r="AH473" s="56" t="str">
        <f>_xlfn.XLOOKUP($AG473,プルダウン用!$AC$3:$AC$10,プルダウン用!AD$3:AD$10,"",0)</f>
        <v/>
      </c>
      <c r="AI473" s="56" t="str">
        <f>_xlfn.XLOOKUP($AG473,プルダウン用!$AC$3:$AC$10,プルダウン用!AE$3:AE$10,"",0)</f>
        <v/>
      </c>
      <c r="AJ473" s="57" t="str">
        <f>_xlfn.XLOOKUP($AG473,プルダウン用!$AC$3:$AC$10,プルダウン用!AF$3:AF$10,"",0)</f>
        <v/>
      </c>
      <c r="AK473" s="63"/>
      <c r="AL473" s="53"/>
      <c r="AM473" s="49"/>
      <c r="AN473" s="69" t="str">
        <f>IF($AM473="謝金経費に同じ",_xlfn.XLOOKUP(AG473,プルダウン用!$AQ$3:$AQ$12,プルダウン用!$AR$3:$AR$12,"",0),_xlfn.XLOOKUP($AM473,プルダウン用!$AH$3:$AH$5,プルダウン用!$AI$3:$AI$5,""))</f>
        <v/>
      </c>
      <c r="AO473" s="56" t="str">
        <f>IF($AN473="学内非常勤講師",_xlfn.XLOOKUP($N473,プルダウン用!$AW$3:$AW$7,プルダウン用!AX$3:AX$7,"",0),_xlfn.XLOOKUP($AN473,プルダウン用!$AQ$3:$AQ$12,プルダウン用!AS$3:AS$12,"",0))</f>
        <v/>
      </c>
      <c r="AP473" s="56" t="str">
        <f>IF($AN473="学内非常勤講師",_xlfn.XLOOKUP($N473,プルダウン用!$AW$3:$AW$7,プルダウン用!AY$3:AY$7,"",0),_xlfn.XLOOKUP($AN473,プルダウン用!$AQ$3:$AQ$12,プルダウン用!AT$3:AT$12,"",0))</f>
        <v/>
      </c>
      <c r="AQ473" s="56" t="str">
        <f>IF($AN473="学内非常勤講師",_xlfn.XLOOKUP($N473,プルダウン用!$AW$3:$AW$7,プルダウン用!AZ$3:AZ$7,"",0),_xlfn.XLOOKUP($AN473,プルダウン用!$AQ$3:$AQ$12,プルダウン用!AU$3:AU$12,"",0))</f>
        <v/>
      </c>
      <c r="AR473" s="79"/>
    </row>
    <row r="474" spans="2:44" ht="23.25" customHeight="1" x14ac:dyDescent="0.15">
      <c r="B474" s="54" t="str">
        <f t="shared" si="7"/>
        <v/>
      </c>
      <c r="C474" s="64"/>
      <c r="D474" s="64"/>
      <c r="E474" s="52"/>
      <c r="F474" s="52"/>
      <c r="G474" s="52"/>
      <c r="H474" s="53"/>
      <c r="I474" s="51"/>
      <c r="J474" s="7"/>
      <c r="K474" s="7"/>
      <c r="L474" s="52"/>
      <c r="M474" s="52"/>
      <c r="N474" s="49"/>
      <c r="O474" s="7"/>
      <c r="P474" s="50"/>
      <c r="Q474" s="51"/>
      <c r="R474" s="51"/>
      <c r="S474" s="48"/>
      <c r="T474" s="48"/>
      <c r="U474" s="48"/>
      <c r="V474" s="48"/>
      <c r="W474" s="48"/>
      <c r="X474" s="48"/>
      <c r="Y474" s="54" t="s">
        <v>92</v>
      </c>
      <c r="Z474" s="55" t="str">
        <f>IF(AND($M474="雇用", OR($R474="集中", $R474="期間内"),$N474&lt;&gt;"その他"),"担当開始日要追記",_xlfn.XLOOKUP($P474,プルダウン用!$S$3:$S$12,プルダウン用!T$3:T$12,"",0))</f>
        <v/>
      </c>
      <c r="AA474" s="55" t="str">
        <f>IF(AND($M474="雇用", OR($R474="集中", $R474="期間内"),$N474&lt;&gt;"その他"),"担当終了日要追記",_xlfn.XLOOKUP($P474,プルダウン用!$S$3:$S$12,プルダウン用!U$3:U$12,"",0))</f>
        <v/>
      </c>
      <c r="AB474" s="49"/>
      <c r="AC474" s="49"/>
      <c r="AD474" s="7"/>
      <c r="AE474" s="7"/>
      <c r="AF474" s="49"/>
      <c r="AG474" s="49"/>
      <c r="AH474" s="56" t="str">
        <f>_xlfn.XLOOKUP($AG474,プルダウン用!$AC$3:$AC$10,プルダウン用!AD$3:AD$10,"",0)</f>
        <v/>
      </c>
      <c r="AI474" s="56" t="str">
        <f>_xlfn.XLOOKUP($AG474,プルダウン用!$AC$3:$AC$10,プルダウン用!AE$3:AE$10,"",0)</f>
        <v/>
      </c>
      <c r="AJ474" s="57" t="str">
        <f>_xlfn.XLOOKUP($AG474,プルダウン用!$AC$3:$AC$10,プルダウン用!AF$3:AF$10,"",0)</f>
        <v/>
      </c>
      <c r="AK474" s="63"/>
      <c r="AL474" s="53"/>
      <c r="AM474" s="49"/>
      <c r="AN474" s="69" t="str">
        <f>IF($AM474="謝金経費に同じ",_xlfn.XLOOKUP(AG474,プルダウン用!$AQ$3:$AQ$12,プルダウン用!$AR$3:$AR$12,"",0),_xlfn.XLOOKUP($AM474,プルダウン用!$AH$3:$AH$5,プルダウン用!$AI$3:$AI$5,""))</f>
        <v/>
      </c>
      <c r="AO474" s="56" t="str">
        <f>IF($AN474="学内非常勤講師",_xlfn.XLOOKUP($N474,プルダウン用!$AW$3:$AW$7,プルダウン用!AX$3:AX$7,"",0),_xlfn.XLOOKUP($AN474,プルダウン用!$AQ$3:$AQ$12,プルダウン用!AS$3:AS$12,"",0))</f>
        <v/>
      </c>
      <c r="AP474" s="56" t="str">
        <f>IF($AN474="学内非常勤講師",_xlfn.XLOOKUP($N474,プルダウン用!$AW$3:$AW$7,プルダウン用!AY$3:AY$7,"",0),_xlfn.XLOOKUP($AN474,プルダウン用!$AQ$3:$AQ$12,プルダウン用!AT$3:AT$12,"",0))</f>
        <v/>
      </c>
      <c r="AQ474" s="56" t="str">
        <f>IF($AN474="学内非常勤講師",_xlfn.XLOOKUP($N474,プルダウン用!$AW$3:$AW$7,プルダウン用!AZ$3:AZ$7,"",0),_xlfn.XLOOKUP($AN474,プルダウン用!$AQ$3:$AQ$12,プルダウン用!AU$3:AU$12,"",0))</f>
        <v/>
      </c>
      <c r="AR474" s="79"/>
    </row>
    <row r="475" spans="2:44" ht="23.25" customHeight="1" x14ac:dyDescent="0.15">
      <c r="B475" s="54" t="str">
        <f t="shared" si="7"/>
        <v/>
      </c>
      <c r="C475" s="64"/>
      <c r="D475" s="64"/>
      <c r="E475" s="52"/>
      <c r="F475" s="52"/>
      <c r="G475" s="52"/>
      <c r="H475" s="53"/>
      <c r="I475" s="51"/>
      <c r="J475" s="7"/>
      <c r="K475" s="7"/>
      <c r="L475" s="52"/>
      <c r="M475" s="52"/>
      <c r="N475" s="49"/>
      <c r="O475" s="7"/>
      <c r="P475" s="50"/>
      <c r="Q475" s="51"/>
      <c r="R475" s="51"/>
      <c r="S475" s="48"/>
      <c r="T475" s="48"/>
      <c r="U475" s="48"/>
      <c r="V475" s="48"/>
      <c r="W475" s="48"/>
      <c r="X475" s="48"/>
      <c r="Y475" s="54" t="s">
        <v>92</v>
      </c>
      <c r="Z475" s="55" t="str">
        <f>IF(AND($M475="雇用", OR($R475="集中", $R475="期間内"),$N475&lt;&gt;"その他"),"担当開始日要追記",_xlfn.XLOOKUP($P475,プルダウン用!$S$3:$S$12,プルダウン用!T$3:T$12,"",0))</f>
        <v/>
      </c>
      <c r="AA475" s="55" t="str">
        <f>IF(AND($M475="雇用", OR($R475="集中", $R475="期間内"),$N475&lt;&gt;"その他"),"担当終了日要追記",_xlfn.XLOOKUP($P475,プルダウン用!$S$3:$S$12,プルダウン用!U$3:U$12,"",0))</f>
        <v/>
      </c>
      <c r="AB475" s="49"/>
      <c r="AC475" s="49"/>
      <c r="AD475" s="7"/>
      <c r="AE475" s="7"/>
      <c r="AF475" s="49"/>
      <c r="AG475" s="49"/>
      <c r="AH475" s="56" t="str">
        <f>_xlfn.XLOOKUP($AG475,プルダウン用!$AC$3:$AC$10,プルダウン用!AD$3:AD$10,"",0)</f>
        <v/>
      </c>
      <c r="AI475" s="56" t="str">
        <f>_xlfn.XLOOKUP($AG475,プルダウン用!$AC$3:$AC$10,プルダウン用!AE$3:AE$10,"",0)</f>
        <v/>
      </c>
      <c r="AJ475" s="57" t="str">
        <f>_xlfn.XLOOKUP($AG475,プルダウン用!$AC$3:$AC$10,プルダウン用!AF$3:AF$10,"",0)</f>
        <v/>
      </c>
      <c r="AK475" s="63"/>
      <c r="AL475" s="53"/>
      <c r="AM475" s="49"/>
      <c r="AN475" s="69" t="str">
        <f>IF($AM475="謝金経費に同じ",_xlfn.XLOOKUP(AG475,プルダウン用!$AQ$3:$AQ$12,プルダウン用!$AR$3:$AR$12,"",0),_xlfn.XLOOKUP($AM475,プルダウン用!$AH$3:$AH$5,プルダウン用!$AI$3:$AI$5,""))</f>
        <v/>
      </c>
      <c r="AO475" s="56" t="str">
        <f>IF($AN475="学内非常勤講師",_xlfn.XLOOKUP($N475,プルダウン用!$AW$3:$AW$7,プルダウン用!AX$3:AX$7,"",0),_xlfn.XLOOKUP($AN475,プルダウン用!$AQ$3:$AQ$12,プルダウン用!AS$3:AS$12,"",0))</f>
        <v/>
      </c>
      <c r="AP475" s="56" t="str">
        <f>IF($AN475="学内非常勤講師",_xlfn.XLOOKUP($N475,プルダウン用!$AW$3:$AW$7,プルダウン用!AY$3:AY$7,"",0),_xlfn.XLOOKUP($AN475,プルダウン用!$AQ$3:$AQ$12,プルダウン用!AT$3:AT$12,"",0))</f>
        <v/>
      </c>
      <c r="AQ475" s="56" t="str">
        <f>IF($AN475="学内非常勤講師",_xlfn.XLOOKUP($N475,プルダウン用!$AW$3:$AW$7,プルダウン用!AZ$3:AZ$7,"",0),_xlfn.XLOOKUP($AN475,プルダウン用!$AQ$3:$AQ$12,プルダウン用!AU$3:AU$12,"",0))</f>
        <v/>
      </c>
      <c r="AR475" s="79"/>
    </row>
    <row r="476" spans="2:44" ht="23.25" customHeight="1" x14ac:dyDescent="0.15">
      <c r="B476" s="54" t="str">
        <f t="shared" si="7"/>
        <v/>
      </c>
      <c r="C476" s="64"/>
      <c r="D476" s="64"/>
      <c r="E476" s="52"/>
      <c r="F476" s="52"/>
      <c r="G476" s="52"/>
      <c r="H476" s="53"/>
      <c r="I476" s="51"/>
      <c r="J476" s="7"/>
      <c r="K476" s="7"/>
      <c r="L476" s="52"/>
      <c r="M476" s="52"/>
      <c r="N476" s="49"/>
      <c r="O476" s="7"/>
      <c r="P476" s="50"/>
      <c r="Q476" s="51"/>
      <c r="R476" s="51"/>
      <c r="S476" s="48"/>
      <c r="T476" s="48"/>
      <c r="U476" s="48"/>
      <c r="V476" s="48"/>
      <c r="W476" s="48"/>
      <c r="X476" s="48"/>
      <c r="Y476" s="54" t="s">
        <v>92</v>
      </c>
      <c r="Z476" s="55" t="str">
        <f>IF(AND($M476="雇用", OR($R476="集中", $R476="期間内"),$N476&lt;&gt;"その他"),"担当開始日要追記",_xlfn.XLOOKUP($P476,プルダウン用!$S$3:$S$12,プルダウン用!T$3:T$12,"",0))</f>
        <v/>
      </c>
      <c r="AA476" s="55" t="str">
        <f>IF(AND($M476="雇用", OR($R476="集中", $R476="期間内"),$N476&lt;&gt;"その他"),"担当終了日要追記",_xlfn.XLOOKUP($P476,プルダウン用!$S$3:$S$12,プルダウン用!U$3:U$12,"",0))</f>
        <v/>
      </c>
      <c r="AB476" s="49"/>
      <c r="AC476" s="49"/>
      <c r="AD476" s="7"/>
      <c r="AE476" s="7"/>
      <c r="AF476" s="49"/>
      <c r="AG476" s="49"/>
      <c r="AH476" s="56" t="str">
        <f>_xlfn.XLOOKUP($AG476,プルダウン用!$AC$3:$AC$10,プルダウン用!AD$3:AD$10,"",0)</f>
        <v/>
      </c>
      <c r="AI476" s="56" t="str">
        <f>_xlfn.XLOOKUP($AG476,プルダウン用!$AC$3:$AC$10,プルダウン用!AE$3:AE$10,"",0)</f>
        <v/>
      </c>
      <c r="AJ476" s="57" t="str">
        <f>_xlfn.XLOOKUP($AG476,プルダウン用!$AC$3:$AC$10,プルダウン用!AF$3:AF$10,"",0)</f>
        <v/>
      </c>
      <c r="AK476" s="63"/>
      <c r="AL476" s="53"/>
      <c r="AM476" s="49"/>
      <c r="AN476" s="69" t="str">
        <f>IF($AM476="謝金経費に同じ",_xlfn.XLOOKUP(AG476,プルダウン用!$AQ$3:$AQ$12,プルダウン用!$AR$3:$AR$12,"",0),_xlfn.XLOOKUP($AM476,プルダウン用!$AH$3:$AH$5,プルダウン用!$AI$3:$AI$5,""))</f>
        <v/>
      </c>
      <c r="AO476" s="56" t="str">
        <f>IF($AN476="学内非常勤講師",_xlfn.XLOOKUP($N476,プルダウン用!$AW$3:$AW$7,プルダウン用!AX$3:AX$7,"",0),_xlfn.XLOOKUP($AN476,プルダウン用!$AQ$3:$AQ$12,プルダウン用!AS$3:AS$12,"",0))</f>
        <v/>
      </c>
      <c r="AP476" s="56" t="str">
        <f>IF($AN476="学内非常勤講師",_xlfn.XLOOKUP($N476,プルダウン用!$AW$3:$AW$7,プルダウン用!AY$3:AY$7,"",0),_xlfn.XLOOKUP($AN476,プルダウン用!$AQ$3:$AQ$12,プルダウン用!AT$3:AT$12,"",0))</f>
        <v/>
      </c>
      <c r="AQ476" s="56" t="str">
        <f>IF($AN476="学内非常勤講師",_xlfn.XLOOKUP($N476,プルダウン用!$AW$3:$AW$7,プルダウン用!AZ$3:AZ$7,"",0),_xlfn.XLOOKUP($AN476,プルダウン用!$AQ$3:$AQ$12,プルダウン用!AU$3:AU$12,"",0))</f>
        <v/>
      </c>
      <c r="AR476" s="79"/>
    </row>
    <row r="477" spans="2:44" ht="23.25" customHeight="1" x14ac:dyDescent="0.15">
      <c r="B477" s="54" t="str">
        <f t="shared" si="7"/>
        <v/>
      </c>
      <c r="C477" s="64"/>
      <c r="D477" s="64"/>
      <c r="E477" s="52"/>
      <c r="F477" s="52"/>
      <c r="G477" s="52"/>
      <c r="H477" s="53"/>
      <c r="I477" s="51"/>
      <c r="J477" s="7"/>
      <c r="K477" s="7"/>
      <c r="L477" s="52"/>
      <c r="M477" s="52"/>
      <c r="N477" s="49"/>
      <c r="O477" s="7"/>
      <c r="P477" s="50"/>
      <c r="Q477" s="51"/>
      <c r="R477" s="51"/>
      <c r="S477" s="48"/>
      <c r="T477" s="48"/>
      <c r="U477" s="48"/>
      <c r="V477" s="48"/>
      <c r="W477" s="48"/>
      <c r="X477" s="48"/>
      <c r="Y477" s="54" t="s">
        <v>92</v>
      </c>
      <c r="Z477" s="55" t="str">
        <f>IF(AND($M477="雇用", OR($R477="集中", $R477="期間内"),$N477&lt;&gt;"その他"),"担当開始日要追記",_xlfn.XLOOKUP($P477,プルダウン用!$S$3:$S$12,プルダウン用!T$3:T$12,"",0))</f>
        <v/>
      </c>
      <c r="AA477" s="55" t="str">
        <f>IF(AND($M477="雇用", OR($R477="集中", $R477="期間内"),$N477&lt;&gt;"その他"),"担当終了日要追記",_xlfn.XLOOKUP($P477,プルダウン用!$S$3:$S$12,プルダウン用!U$3:U$12,"",0))</f>
        <v/>
      </c>
      <c r="AB477" s="49"/>
      <c r="AC477" s="49"/>
      <c r="AD477" s="7"/>
      <c r="AE477" s="7"/>
      <c r="AF477" s="49"/>
      <c r="AG477" s="49"/>
      <c r="AH477" s="56" t="str">
        <f>_xlfn.XLOOKUP($AG477,プルダウン用!$AC$3:$AC$10,プルダウン用!AD$3:AD$10,"",0)</f>
        <v/>
      </c>
      <c r="AI477" s="56" t="str">
        <f>_xlfn.XLOOKUP($AG477,プルダウン用!$AC$3:$AC$10,プルダウン用!AE$3:AE$10,"",0)</f>
        <v/>
      </c>
      <c r="AJ477" s="57" t="str">
        <f>_xlfn.XLOOKUP($AG477,プルダウン用!$AC$3:$AC$10,プルダウン用!AF$3:AF$10,"",0)</f>
        <v/>
      </c>
      <c r="AK477" s="63"/>
      <c r="AL477" s="53"/>
      <c r="AM477" s="49"/>
      <c r="AN477" s="69" t="str">
        <f>IF($AM477="謝金経費に同じ",_xlfn.XLOOKUP(AG477,プルダウン用!$AQ$3:$AQ$12,プルダウン用!$AR$3:$AR$12,"",0),_xlfn.XLOOKUP($AM477,プルダウン用!$AH$3:$AH$5,プルダウン用!$AI$3:$AI$5,""))</f>
        <v/>
      </c>
      <c r="AO477" s="56" t="str">
        <f>IF($AN477="学内非常勤講師",_xlfn.XLOOKUP($N477,プルダウン用!$AW$3:$AW$7,プルダウン用!AX$3:AX$7,"",0),_xlfn.XLOOKUP($AN477,プルダウン用!$AQ$3:$AQ$12,プルダウン用!AS$3:AS$12,"",0))</f>
        <v/>
      </c>
      <c r="AP477" s="56" t="str">
        <f>IF($AN477="学内非常勤講師",_xlfn.XLOOKUP($N477,プルダウン用!$AW$3:$AW$7,プルダウン用!AY$3:AY$7,"",0),_xlfn.XLOOKUP($AN477,プルダウン用!$AQ$3:$AQ$12,プルダウン用!AT$3:AT$12,"",0))</f>
        <v/>
      </c>
      <c r="AQ477" s="56" t="str">
        <f>IF($AN477="学内非常勤講師",_xlfn.XLOOKUP($N477,プルダウン用!$AW$3:$AW$7,プルダウン用!AZ$3:AZ$7,"",0),_xlfn.XLOOKUP($AN477,プルダウン用!$AQ$3:$AQ$12,プルダウン用!AU$3:AU$12,"",0))</f>
        <v/>
      </c>
      <c r="AR477" s="79"/>
    </row>
    <row r="478" spans="2:44" ht="23.25" customHeight="1" x14ac:dyDescent="0.15">
      <c r="B478" s="54" t="str">
        <f t="shared" si="7"/>
        <v/>
      </c>
      <c r="C478" s="64"/>
      <c r="D478" s="64"/>
      <c r="E478" s="52"/>
      <c r="F478" s="52"/>
      <c r="G478" s="52"/>
      <c r="H478" s="53"/>
      <c r="I478" s="51"/>
      <c r="J478" s="7"/>
      <c r="K478" s="7"/>
      <c r="L478" s="52"/>
      <c r="M478" s="52"/>
      <c r="N478" s="49"/>
      <c r="O478" s="7"/>
      <c r="P478" s="50"/>
      <c r="Q478" s="51"/>
      <c r="R478" s="51"/>
      <c r="S478" s="48"/>
      <c r="T478" s="48"/>
      <c r="U478" s="48"/>
      <c r="V478" s="48"/>
      <c r="W478" s="48"/>
      <c r="X478" s="48"/>
      <c r="Y478" s="54" t="s">
        <v>92</v>
      </c>
      <c r="Z478" s="55" t="str">
        <f>IF(AND($M478="雇用", OR($R478="集中", $R478="期間内"),$N478&lt;&gt;"その他"),"担当開始日要追記",_xlfn.XLOOKUP($P478,プルダウン用!$S$3:$S$12,プルダウン用!T$3:T$12,"",0))</f>
        <v/>
      </c>
      <c r="AA478" s="55" t="str">
        <f>IF(AND($M478="雇用", OR($R478="集中", $R478="期間内"),$N478&lt;&gt;"その他"),"担当終了日要追記",_xlfn.XLOOKUP($P478,プルダウン用!$S$3:$S$12,プルダウン用!U$3:U$12,"",0))</f>
        <v/>
      </c>
      <c r="AB478" s="49"/>
      <c r="AC478" s="49"/>
      <c r="AD478" s="7"/>
      <c r="AE478" s="7"/>
      <c r="AF478" s="49"/>
      <c r="AG478" s="49"/>
      <c r="AH478" s="56" t="str">
        <f>_xlfn.XLOOKUP($AG478,プルダウン用!$AC$3:$AC$10,プルダウン用!AD$3:AD$10,"",0)</f>
        <v/>
      </c>
      <c r="AI478" s="56" t="str">
        <f>_xlfn.XLOOKUP($AG478,プルダウン用!$AC$3:$AC$10,プルダウン用!AE$3:AE$10,"",0)</f>
        <v/>
      </c>
      <c r="AJ478" s="57" t="str">
        <f>_xlfn.XLOOKUP($AG478,プルダウン用!$AC$3:$AC$10,プルダウン用!AF$3:AF$10,"",0)</f>
        <v/>
      </c>
      <c r="AK478" s="63"/>
      <c r="AL478" s="53"/>
      <c r="AM478" s="49"/>
      <c r="AN478" s="69" t="str">
        <f>IF($AM478="謝金経費に同じ",_xlfn.XLOOKUP(AG478,プルダウン用!$AQ$3:$AQ$12,プルダウン用!$AR$3:$AR$12,"",0),_xlfn.XLOOKUP($AM478,プルダウン用!$AH$3:$AH$5,プルダウン用!$AI$3:$AI$5,""))</f>
        <v/>
      </c>
      <c r="AO478" s="56" t="str">
        <f>IF($AN478="学内非常勤講師",_xlfn.XLOOKUP($N478,プルダウン用!$AW$3:$AW$7,プルダウン用!AX$3:AX$7,"",0),_xlfn.XLOOKUP($AN478,プルダウン用!$AQ$3:$AQ$12,プルダウン用!AS$3:AS$12,"",0))</f>
        <v/>
      </c>
      <c r="AP478" s="56" t="str">
        <f>IF($AN478="学内非常勤講師",_xlfn.XLOOKUP($N478,プルダウン用!$AW$3:$AW$7,プルダウン用!AY$3:AY$7,"",0),_xlfn.XLOOKUP($AN478,プルダウン用!$AQ$3:$AQ$12,プルダウン用!AT$3:AT$12,"",0))</f>
        <v/>
      </c>
      <c r="AQ478" s="56" t="str">
        <f>IF($AN478="学内非常勤講師",_xlfn.XLOOKUP($N478,プルダウン用!$AW$3:$AW$7,プルダウン用!AZ$3:AZ$7,"",0),_xlfn.XLOOKUP($AN478,プルダウン用!$AQ$3:$AQ$12,プルダウン用!AU$3:AU$12,"",0))</f>
        <v/>
      </c>
      <c r="AR478" s="79"/>
    </row>
    <row r="479" spans="2:44" ht="23.25" customHeight="1" x14ac:dyDescent="0.15">
      <c r="B479" s="54" t="str">
        <f t="shared" si="7"/>
        <v/>
      </c>
      <c r="C479" s="64"/>
      <c r="D479" s="64"/>
      <c r="E479" s="52"/>
      <c r="F479" s="52"/>
      <c r="G479" s="52"/>
      <c r="H479" s="53"/>
      <c r="I479" s="51"/>
      <c r="J479" s="7"/>
      <c r="K479" s="7"/>
      <c r="L479" s="52"/>
      <c r="M479" s="52"/>
      <c r="N479" s="49"/>
      <c r="O479" s="7"/>
      <c r="P479" s="50"/>
      <c r="Q479" s="51"/>
      <c r="R479" s="51"/>
      <c r="S479" s="48"/>
      <c r="T479" s="48"/>
      <c r="U479" s="48"/>
      <c r="V479" s="48"/>
      <c r="W479" s="48"/>
      <c r="X479" s="48"/>
      <c r="Y479" s="54" t="s">
        <v>92</v>
      </c>
      <c r="Z479" s="55" t="str">
        <f>IF(AND($M479="雇用", OR($R479="集中", $R479="期間内"),$N479&lt;&gt;"その他"),"担当開始日要追記",_xlfn.XLOOKUP($P479,プルダウン用!$S$3:$S$12,プルダウン用!T$3:T$12,"",0))</f>
        <v/>
      </c>
      <c r="AA479" s="55" t="str">
        <f>IF(AND($M479="雇用", OR($R479="集中", $R479="期間内"),$N479&lt;&gt;"その他"),"担当終了日要追記",_xlfn.XLOOKUP($P479,プルダウン用!$S$3:$S$12,プルダウン用!U$3:U$12,"",0))</f>
        <v/>
      </c>
      <c r="AB479" s="49"/>
      <c r="AC479" s="49"/>
      <c r="AD479" s="7"/>
      <c r="AE479" s="7"/>
      <c r="AF479" s="49"/>
      <c r="AG479" s="49"/>
      <c r="AH479" s="56" t="str">
        <f>_xlfn.XLOOKUP($AG479,プルダウン用!$AC$3:$AC$10,プルダウン用!AD$3:AD$10,"",0)</f>
        <v/>
      </c>
      <c r="AI479" s="56" t="str">
        <f>_xlfn.XLOOKUP($AG479,プルダウン用!$AC$3:$AC$10,プルダウン用!AE$3:AE$10,"",0)</f>
        <v/>
      </c>
      <c r="AJ479" s="57" t="str">
        <f>_xlfn.XLOOKUP($AG479,プルダウン用!$AC$3:$AC$10,プルダウン用!AF$3:AF$10,"",0)</f>
        <v/>
      </c>
      <c r="AK479" s="63"/>
      <c r="AL479" s="53"/>
      <c r="AM479" s="49"/>
      <c r="AN479" s="69" t="str">
        <f>IF($AM479="謝金経費に同じ",_xlfn.XLOOKUP(AG479,プルダウン用!$AQ$3:$AQ$12,プルダウン用!$AR$3:$AR$12,"",0),_xlfn.XLOOKUP($AM479,プルダウン用!$AH$3:$AH$5,プルダウン用!$AI$3:$AI$5,""))</f>
        <v/>
      </c>
      <c r="AO479" s="56" t="str">
        <f>IF($AN479="学内非常勤講師",_xlfn.XLOOKUP($N479,プルダウン用!$AW$3:$AW$7,プルダウン用!AX$3:AX$7,"",0),_xlfn.XLOOKUP($AN479,プルダウン用!$AQ$3:$AQ$12,プルダウン用!AS$3:AS$12,"",0))</f>
        <v/>
      </c>
      <c r="AP479" s="56" t="str">
        <f>IF($AN479="学内非常勤講師",_xlfn.XLOOKUP($N479,プルダウン用!$AW$3:$AW$7,プルダウン用!AY$3:AY$7,"",0),_xlfn.XLOOKUP($AN479,プルダウン用!$AQ$3:$AQ$12,プルダウン用!AT$3:AT$12,"",0))</f>
        <v/>
      </c>
      <c r="AQ479" s="56" t="str">
        <f>IF($AN479="学内非常勤講師",_xlfn.XLOOKUP($N479,プルダウン用!$AW$3:$AW$7,プルダウン用!AZ$3:AZ$7,"",0),_xlfn.XLOOKUP($AN479,プルダウン用!$AQ$3:$AQ$12,プルダウン用!AU$3:AU$12,"",0))</f>
        <v/>
      </c>
      <c r="AR479" s="79"/>
    </row>
    <row r="480" spans="2:44" ht="23.25" customHeight="1" x14ac:dyDescent="0.15">
      <c r="B480" s="54" t="str">
        <f t="shared" si="7"/>
        <v/>
      </c>
      <c r="C480" s="64"/>
      <c r="D480" s="64"/>
      <c r="E480" s="52"/>
      <c r="F480" s="52"/>
      <c r="G480" s="52"/>
      <c r="H480" s="53"/>
      <c r="I480" s="51"/>
      <c r="J480" s="7"/>
      <c r="K480" s="7"/>
      <c r="L480" s="52"/>
      <c r="M480" s="52"/>
      <c r="N480" s="49"/>
      <c r="O480" s="7"/>
      <c r="P480" s="50"/>
      <c r="Q480" s="51"/>
      <c r="R480" s="51"/>
      <c r="S480" s="48"/>
      <c r="T480" s="48"/>
      <c r="U480" s="48"/>
      <c r="V480" s="48"/>
      <c r="W480" s="48"/>
      <c r="X480" s="48"/>
      <c r="Y480" s="54" t="s">
        <v>92</v>
      </c>
      <c r="Z480" s="55" t="str">
        <f>IF(AND($M480="雇用", OR($R480="集中", $R480="期間内"),$N480&lt;&gt;"その他"),"担当開始日要追記",_xlfn.XLOOKUP($P480,プルダウン用!$S$3:$S$12,プルダウン用!T$3:T$12,"",0))</f>
        <v/>
      </c>
      <c r="AA480" s="55" t="str">
        <f>IF(AND($M480="雇用", OR($R480="集中", $R480="期間内"),$N480&lt;&gt;"その他"),"担当終了日要追記",_xlfn.XLOOKUP($P480,プルダウン用!$S$3:$S$12,プルダウン用!U$3:U$12,"",0))</f>
        <v/>
      </c>
      <c r="AB480" s="49"/>
      <c r="AC480" s="49"/>
      <c r="AD480" s="7"/>
      <c r="AE480" s="7"/>
      <c r="AF480" s="49"/>
      <c r="AG480" s="49"/>
      <c r="AH480" s="56" t="str">
        <f>_xlfn.XLOOKUP($AG480,プルダウン用!$AC$3:$AC$10,プルダウン用!AD$3:AD$10,"",0)</f>
        <v/>
      </c>
      <c r="AI480" s="56" t="str">
        <f>_xlfn.XLOOKUP($AG480,プルダウン用!$AC$3:$AC$10,プルダウン用!AE$3:AE$10,"",0)</f>
        <v/>
      </c>
      <c r="AJ480" s="57" t="str">
        <f>_xlfn.XLOOKUP($AG480,プルダウン用!$AC$3:$AC$10,プルダウン用!AF$3:AF$10,"",0)</f>
        <v/>
      </c>
      <c r="AK480" s="63"/>
      <c r="AL480" s="53"/>
      <c r="AM480" s="49"/>
      <c r="AN480" s="69" t="str">
        <f>IF($AM480="謝金経費に同じ",_xlfn.XLOOKUP(AG480,プルダウン用!$AQ$3:$AQ$12,プルダウン用!$AR$3:$AR$12,"",0),_xlfn.XLOOKUP($AM480,プルダウン用!$AH$3:$AH$5,プルダウン用!$AI$3:$AI$5,""))</f>
        <v/>
      </c>
      <c r="AO480" s="56" t="str">
        <f>IF($AN480="学内非常勤講師",_xlfn.XLOOKUP($N480,プルダウン用!$AW$3:$AW$7,プルダウン用!AX$3:AX$7,"",0),_xlfn.XLOOKUP($AN480,プルダウン用!$AQ$3:$AQ$12,プルダウン用!AS$3:AS$12,"",0))</f>
        <v/>
      </c>
      <c r="AP480" s="56" t="str">
        <f>IF($AN480="学内非常勤講師",_xlfn.XLOOKUP($N480,プルダウン用!$AW$3:$AW$7,プルダウン用!AY$3:AY$7,"",0),_xlfn.XLOOKUP($AN480,プルダウン用!$AQ$3:$AQ$12,プルダウン用!AT$3:AT$12,"",0))</f>
        <v/>
      </c>
      <c r="AQ480" s="56" t="str">
        <f>IF($AN480="学内非常勤講師",_xlfn.XLOOKUP($N480,プルダウン用!$AW$3:$AW$7,プルダウン用!AZ$3:AZ$7,"",0),_xlfn.XLOOKUP($AN480,プルダウン用!$AQ$3:$AQ$12,プルダウン用!AU$3:AU$12,"",0))</f>
        <v/>
      </c>
      <c r="AR480" s="79"/>
    </row>
    <row r="481" spans="2:44" ht="23.25" customHeight="1" x14ac:dyDescent="0.15">
      <c r="B481" s="54" t="str">
        <f t="shared" si="7"/>
        <v/>
      </c>
      <c r="C481" s="64"/>
      <c r="D481" s="64"/>
      <c r="E481" s="52"/>
      <c r="F481" s="52"/>
      <c r="G481" s="52"/>
      <c r="H481" s="53"/>
      <c r="I481" s="51"/>
      <c r="J481" s="7"/>
      <c r="K481" s="7"/>
      <c r="L481" s="52"/>
      <c r="M481" s="52"/>
      <c r="N481" s="49"/>
      <c r="O481" s="7"/>
      <c r="P481" s="50"/>
      <c r="Q481" s="51"/>
      <c r="R481" s="51"/>
      <c r="S481" s="48"/>
      <c r="T481" s="48"/>
      <c r="U481" s="48"/>
      <c r="V481" s="48"/>
      <c r="W481" s="48"/>
      <c r="X481" s="48"/>
      <c r="Y481" s="54" t="s">
        <v>92</v>
      </c>
      <c r="Z481" s="55" t="str">
        <f>IF(AND($M481="雇用", OR($R481="集中", $R481="期間内"),$N481&lt;&gt;"その他"),"担当開始日要追記",_xlfn.XLOOKUP($P481,プルダウン用!$S$3:$S$12,プルダウン用!T$3:T$12,"",0))</f>
        <v/>
      </c>
      <c r="AA481" s="55" t="str">
        <f>IF(AND($M481="雇用", OR($R481="集中", $R481="期間内"),$N481&lt;&gt;"その他"),"担当終了日要追記",_xlfn.XLOOKUP($P481,プルダウン用!$S$3:$S$12,プルダウン用!U$3:U$12,"",0))</f>
        <v/>
      </c>
      <c r="AB481" s="49"/>
      <c r="AC481" s="49"/>
      <c r="AD481" s="7"/>
      <c r="AE481" s="7"/>
      <c r="AF481" s="49"/>
      <c r="AG481" s="49"/>
      <c r="AH481" s="56" t="str">
        <f>_xlfn.XLOOKUP($AG481,プルダウン用!$AC$3:$AC$10,プルダウン用!AD$3:AD$10,"",0)</f>
        <v/>
      </c>
      <c r="AI481" s="56" t="str">
        <f>_xlfn.XLOOKUP($AG481,プルダウン用!$AC$3:$AC$10,プルダウン用!AE$3:AE$10,"",0)</f>
        <v/>
      </c>
      <c r="AJ481" s="57" t="str">
        <f>_xlfn.XLOOKUP($AG481,プルダウン用!$AC$3:$AC$10,プルダウン用!AF$3:AF$10,"",0)</f>
        <v/>
      </c>
      <c r="AK481" s="63"/>
      <c r="AL481" s="53"/>
      <c r="AM481" s="49"/>
      <c r="AN481" s="69" t="str">
        <f>IF($AM481="謝金経費に同じ",_xlfn.XLOOKUP(AG481,プルダウン用!$AQ$3:$AQ$12,プルダウン用!$AR$3:$AR$12,"",0),_xlfn.XLOOKUP($AM481,プルダウン用!$AH$3:$AH$5,プルダウン用!$AI$3:$AI$5,""))</f>
        <v/>
      </c>
      <c r="AO481" s="56" t="str">
        <f>IF($AN481="学内非常勤講師",_xlfn.XLOOKUP($N481,プルダウン用!$AW$3:$AW$7,プルダウン用!AX$3:AX$7,"",0),_xlfn.XLOOKUP($AN481,プルダウン用!$AQ$3:$AQ$12,プルダウン用!AS$3:AS$12,"",0))</f>
        <v/>
      </c>
      <c r="AP481" s="56" t="str">
        <f>IF($AN481="学内非常勤講師",_xlfn.XLOOKUP($N481,プルダウン用!$AW$3:$AW$7,プルダウン用!AY$3:AY$7,"",0),_xlfn.XLOOKUP($AN481,プルダウン用!$AQ$3:$AQ$12,プルダウン用!AT$3:AT$12,"",0))</f>
        <v/>
      </c>
      <c r="AQ481" s="56" t="str">
        <f>IF($AN481="学内非常勤講師",_xlfn.XLOOKUP($N481,プルダウン用!$AW$3:$AW$7,プルダウン用!AZ$3:AZ$7,"",0),_xlfn.XLOOKUP($AN481,プルダウン用!$AQ$3:$AQ$12,プルダウン用!AU$3:AU$12,"",0))</f>
        <v/>
      </c>
      <c r="AR481" s="79"/>
    </row>
    <row r="482" spans="2:44" ht="23.25" customHeight="1" x14ac:dyDescent="0.15">
      <c r="B482" s="54" t="str">
        <f t="shared" si="7"/>
        <v/>
      </c>
      <c r="C482" s="64"/>
      <c r="D482" s="64"/>
      <c r="E482" s="52"/>
      <c r="F482" s="52"/>
      <c r="G482" s="52"/>
      <c r="H482" s="53"/>
      <c r="I482" s="51"/>
      <c r="J482" s="7"/>
      <c r="K482" s="7"/>
      <c r="L482" s="52"/>
      <c r="M482" s="52"/>
      <c r="N482" s="49"/>
      <c r="O482" s="7"/>
      <c r="P482" s="50"/>
      <c r="Q482" s="51"/>
      <c r="R482" s="51"/>
      <c r="S482" s="48"/>
      <c r="T482" s="48"/>
      <c r="U482" s="48"/>
      <c r="V482" s="48"/>
      <c r="W482" s="48"/>
      <c r="X482" s="48"/>
      <c r="Y482" s="54" t="s">
        <v>92</v>
      </c>
      <c r="Z482" s="55" t="str">
        <f>IF(AND($M482="雇用", OR($R482="集中", $R482="期間内"),$N482&lt;&gt;"その他"),"担当開始日要追記",_xlfn.XLOOKUP($P482,プルダウン用!$S$3:$S$12,プルダウン用!T$3:T$12,"",0))</f>
        <v/>
      </c>
      <c r="AA482" s="55" t="str">
        <f>IF(AND($M482="雇用", OR($R482="集中", $R482="期間内"),$N482&lt;&gt;"その他"),"担当終了日要追記",_xlfn.XLOOKUP($P482,プルダウン用!$S$3:$S$12,プルダウン用!U$3:U$12,"",0))</f>
        <v/>
      </c>
      <c r="AB482" s="49"/>
      <c r="AC482" s="49"/>
      <c r="AD482" s="7"/>
      <c r="AE482" s="7"/>
      <c r="AF482" s="49"/>
      <c r="AG482" s="49"/>
      <c r="AH482" s="56" t="str">
        <f>_xlfn.XLOOKUP($AG482,プルダウン用!$AC$3:$AC$10,プルダウン用!AD$3:AD$10,"",0)</f>
        <v/>
      </c>
      <c r="AI482" s="56" t="str">
        <f>_xlfn.XLOOKUP($AG482,プルダウン用!$AC$3:$AC$10,プルダウン用!AE$3:AE$10,"",0)</f>
        <v/>
      </c>
      <c r="AJ482" s="57" t="str">
        <f>_xlfn.XLOOKUP($AG482,プルダウン用!$AC$3:$AC$10,プルダウン用!AF$3:AF$10,"",0)</f>
        <v/>
      </c>
      <c r="AK482" s="63"/>
      <c r="AL482" s="53"/>
      <c r="AM482" s="49"/>
      <c r="AN482" s="69" t="str">
        <f>IF($AM482="謝金経費に同じ",_xlfn.XLOOKUP(AG482,プルダウン用!$AQ$3:$AQ$12,プルダウン用!$AR$3:$AR$12,"",0),_xlfn.XLOOKUP($AM482,プルダウン用!$AH$3:$AH$5,プルダウン用!$AI$3:$AI$5,""))</f>
        <v/>
      </c>
      <c r="AO482" s="56" t="str">
        <f>IF($AN482="学内非常勤講師",_xlfn.XLOOKUP($N482,プルダウン用!$AW$3:$AW$7,プルダウン用!AX$3:AX$7,"",0),_xlfn.XLOOKUP($AN482,プルダウン用!$AQ$3:$AQ$12,プルダウン用!AS$3:AS$12,"",0))</f>
        <v/>
      </c>
      <c r="AP482" s="56" t="str">
        <f>IF($AN482="学内非常勤講師",_xlfn.XLOOKUP($N482,プルダウン用!$AW$3:$AW$7,プルダウン用!AY$3:AY$7,"",0),_xlfn.XLOOKUP($AN482,プルダウン用!$AQ$3:$AQ$12,プルダウン用!AT$3:AT$12,"",0))</f>
        <v/>
      </c>
      <c r="AQ482" s="56" t="str">
        <f>IF($AN482="学内非常勤講師",_xlfn.XLOOKUP($N482,プルダウン用!$AW$3:$AW$7,プルダウン用!AZ$3:AZ$7,"",0),_xlfn.XLOOKUP($AN482,プルダウン用!$AQ$3:$AQ$12,プルダウン用!AU$3:AU$12,"",0))</f>
        <v/>
      </c>
      <c r="AR482" s="79"/>
    </row>
    <row r="483" spans="2:44" ht="23.25" customHeight="1" x14ac:dyDescent="0.15">
      <c r="B483" s="54" t="str">
        <f t="shared" si="7"/>
        <v/>
      </c>
      <c r="C483" s="64"/>
      <c r="D483" s="64"/>
      <c r="E483" s="52"/>
      <c r="F483" s="52"/>
      <c r="G483" s="52"/>
      <c r="H483" s="53"/>
      <c r="I483" s="51"/>
      <c r="J483" s="7"/>
      <c r="K483" s="7"/>
      <c r="L483" s="52"/>
      <c r="M483" s="52"/>
      <c r="N483" s="49"/>
      <c r="O483" s="7"/>
      <c r="P483" s="50"/>
      <c r="Q483" s="51"/>
      <c r="R483" s="51"/>
      <c r="S483" s="48"/>
      <c r="T483" s="48"/>
      <c r="U483" s="48"/>
      <c r="V483" s="48"/>
      <c r="W483" s="48"/>
      <c r="X483" s="48"/>
      <c r="Y483" s="54" t="s">
        <v>92</v>
      </c>
      <c r="Z483" s="55" t="str">
        <f>IF(AND($M483="雇用", OR($R483="集中", $R483="期間内"),$N483&lt;&gt;"その他"),"担当開始日要追記",_xlfn.XLOOKUP($P483,プルダウン用!$S$3:$S$12,プルダウン用!T$3:T$12,"",0))</f>
        <v/>
      </c>
      <c r="AA483" s="55" t="str">
        <f>IF(AND($M483="雇用", OR($R483="集中", $R483="期間内"),$N483&lt;&gt;"その他"),"担当終了日要追記",_xlfn.XLOOKUP($P483,プルダウン用!$S$3:$S$12,プルダウン用!U$3:U$12,"",0))</f>
        <v/>
      </c>
      <c r="AB483" s="49"/>
      <c r="AC483" s="49"/>
      <c r="AD483" s="7"/>
      <c r="AE483" s="7"/>
      <c r="AF483" s="49"/>
      <c r="AG483" s="49"/>
      <c r="AH483" s="56" t="str">
        <f>_xlfn.XLOOKUP($AG483,プルダウン用!$AC$3:$AC$10,プルダウン用!AD$3:AD$10,"",0)</f>
        <v/>
      </c>
      <c r="AI483" s="56" t="str">
        <f>_xlfn.XLOOKUP($AG483,プルダウン用!$AC$3:$AC$10,プルダウン用!AE$3:AE$10,"",0)</f>
        <v/>
      </c>
      <c r="AJ483" s="57" t="str">
        <f>_xlfn.XLOOKUP($AG483,プルダウン用!$AC$3:$AC$10,プルダウン用!AF$3:AF$10,"",0)</f>
        <v/>
      </c>
      <c r="AK483" s="63"/>
      <c r="AL483" s="53"/>
      <c r="AM483" s="49"/>
      <c r="AN483" s="69" t="str">
        <f>IF($AM483="謝金経費に同じ",_xlfn.XLOOKUP(AG483,プルダウン用!$AQ$3:$AQ$12,プルダウン用!$AR$3:$AR$12,"",0),_xlfn.XLOOKUP($AM483,プルダウン用!$AH$3:$AH$5,プルダウン用!$AI$3:$AI$5,""))</f>
        <v/>
      </c>
      <c r="AO483" s="56" t="str">
        <f>IF($AN483="学内非常勤講師",_xlfn.XLOOKUP($N483,プルダウン用!$AW$3:$AW$7,プルダウン用!AX$3:AX$7,"",0),_xlfn.XLOOKUP($AN483,プルダウン用!$AQ$3:$AQ$12,プルダウン用!AS$3:AS$12,"",0))</f>
        <v/>
      </c>
      <c r="AP483" s="56" t="str">
        <f>IF($AN483="学内非常勤講師",_xlfn.XLOOKUP($N483,プルダウン用!$AW$3:$AW$7,プルダウン用!AY$3:AY$7,"",0),_xlfn.XLOOKUP($AN483,プルダウン用!$AQ$3:$AQ$12,プルダウン用!AT$3:AT$12,"",0))</f>
        <v/>
      </c>
      <c r="AQ483" s="56" t="str">
        <f>IF($AN483="学内非常勤講師",_xlfn.XLOOKUP($N483,プルダウン用!$AW$3:$AW$7,プルダウン用!AZ$3:AZ$7,"",0),_xlfn.XLOOKUP($AN483,プルダウン用!$AQ$3:$AQ$12,プルダウン用!AU$3:AU$12,"",0))</f>
        <v/>
      </c>
      <c r="AR483" s="79"/>
    </row>
    <row r="484" spans="2:44" ht="23.25" customHeight="1" x14ac:dyDescent="0.15">
      <c r="B484" s="54" t="str">
        <f t="shared" si="7"/>
        <v/>
      </c>
      <c r="C484" s="64"/>
      <c r="D484" s="64"/>
      <c r="E484" s="52"/>
      <c r="F484" s="52"/>
      <c r="G484" s="52"/>
      <c r="H484" s="53"/>
      <c r="I484" s="51"/>
      <c r="J484" s="7"/>
      <c r="K484" s="7"/>
      <c r="L484" s="52"/>
      <c r="M484" s="52"/>
      <c r="N484" s="49"/>
      <c r="O484" s="7"/>
      <c r="P484" s="50"/>
      <c r="Q484" s="51"/>
      <c r="R484" s="51"/>
      <c r="S484" s="48"/>
      <c r="T484" s="48"/>
      <c r="U484" s="48"/>
      <c r="V484" s="48"/>
      <c r="W484" s="48"/>
      <c r="X484" s="48"/>
      <c r="Y484" s="54" t="s">
        <v>92</v>
      </c>
      <c r="Z484" s="55" t="str">
        <f>IF(AND($M484="雇用", OR($R484="集中", $R484="期間内"),$N484&lt;&gt;"その他"),"担当開始日要追記",_xlfn.XLOOKUP($P484,プルダウン用!$S$3:$S$12,プルダウン用!T$3:T$12,"",0))</f>
        <v/>
      </c>
      <c r="AA484" s="55" t="str">
        <f>IF(AND($M484="雇用", OR($R484="集中", $R484="期間内"),$N484&lt;&gt;"その他"),"担当終了日要追記",_xlfn.XLOOKUP($P484,プルダウン用!$S$3:$S$12,プルダウン用!U$3:U$12,"",0))</f>
        <v/>
      </c>
      <c r="AB484" s="49"/>
      <c r="AC484" s="49"/>
      <c r="AD484" s="7"/>
      <c r="AE484" s="7"/>
      <c r="AF484" s="49"/>
      <c r="AG484" s="49"/>
      <c r="AH484" s="56" t="str">
        <f>_xlfn.XLOOKUP($AG484,プルダウン用!$AC$3:$AC$10,プルダウン用!AD$3:AD$10,"",0)</f>
        <v/>
      </c>
      <c r="AI484" s="56" t="str">
        <f>_xlfn.XLOOKUP($AG484,プルダウン用!$AC$3:$AC$10,プルダウン用!AE$3:AE$10,"",0)</f>
        <v/>
      </c>
      <c r="AJ484" s="57" t="str">
        <f>_xlfn.XLOOKUP($AG484,プルダウン用!$AC$3:$AC$10,プルダウン用!AF$3:AF$10,"",0)</f>
        <v/>
      </c>
      <c r="AK484" s="63"/>
      <c r="AL484" s="53"/>
      <c r="AM484" s="49"/>
      <c r="AN484" s="69" t="str">
        <f>IF($AM484="謝金経費に同じ",_xlfn.XLOOKUP(AG484,プルダウン用!$AQ$3:$AQ$12,プルダウン用!$AR$3:$AR$12,"",0),_xlfn.XLOOKUP($AM484,プルダウン用!$AH$3:$AH$5,プルダウン用!$AI$3:$AI$5,""))</f>
        <v/>
      </c>
      <c r="AO484" s="56" t="str">
        <f>IF($AN484="学内非常勤講師",_xlfn.XLOOKUP($N484,プルダウン用!$AW$3:$AW$7,プルダウン用!AX$3:AX$7,"",0),_xlfn.XLOOKUP($AN484,プルダウン用!$AQ$3:$AQ$12,プルダウン用!AS$3:AS$12,"",0))</f>
        <v/>
      </c>
      <c r="AP484" s="56" t="str">
        <f>IF($AN484="学内非常勤講師",_xlfn.XLOOKUP($N484,プルダウン用!$AW$3:$AW$7,プルダウン用!AY$3:AY$7,"",0),_xlfn.XLOOKUP($AN484,プルダウン用!$AQ$3:$AQ$12,プルダウン用!AT$3:AT$12,"",0))</f>
        <v/>
      </c>
      <c r="AQ484" s="56" t="str">
        <f>IF($AN484="学内非常勤講師",_xlfn.XLOOKUP($N484,プルダウン用!$AW$3:$AW$7,プルダウン用!AZ$3:AZ$7,"",0),_xlfn.XLOOKUP($AN484,プルダウン用!$AQ$3:$AQ$12,プルダウン用!AU$3:AU$12,"",0))</f>
        <v/>
      </c>
      <c r="AR484" s="79"/>
    </row>
    <row r="485" spans="2:44" ht="23.25" customHeight="1" x14ac:dyDescent="0.15">
      <c r="B485" s="54" t="str">
        <f t="shared" si="7"/>
        <v/>
      </c>
      <c r="C485" s="64"/>
      <c r="D485" s="64"/>
      <c r="E485" s="52"/>
      <c r="F485" s="52"/>
      <c r="G485" s="52"/>
      <c r="H485" s="53"/>
      <c r="I485" s="51"/>
      <c r="J485" s="7"/>
      <c r="K485" s="7"/>
      <c r="L485" s="52"/>
      <c r="M485" s="52"/>
      <c r="N485" s="49"/>
      <c r="O485" s="7"/>
      <c r="P485" s="50"/>
      <c r="Q485" s="51"/>
      <c r="R485" s="51"/>
      <c r="S485" s="48"/>
      <c r="T485" s="48"/>
      <c r="U485" s="48"/>
      <c r="V485" s="48"/>
      <c r="W485" s="48"/>
      <c r="X485" s="48"/>
      <c r="Y485" s="54" t="s">
        <v>92</v>
      </c>
      <c r="Z485" s="55" t="str">
        <f>IF(AND($M485="雇用", OR($R485="集中", $R485="期間内"),$N485&lt;&gt;"その他"),"担当開始日要追記",_xlfn.XLOOKUP($P485,プルダウン用!$S$3:$S$12,プルダウン用!T$3:T$12,"",0))</f>
        <v/>
      </c>
      <c r="AA485" s="55" t="str">
        <f>IF(AND($M485="雇用", OR($R485="集中", $R485="期間内"),$N485&lt;&gt;"その他"),"担当終了日要追記",_xlfn.XLOOKUP($P485,プルダウン用!$S$3:$S$12,プルダウン用!U$3:U$12,"",0))</f>
        <v/>
      </c>
      <c r="AB485" s="49"/>
      <c r="AC485" s="49"/>
      <c r="AD485" s="7"/>
      <c r="AE485" s="7"/>
      <c r="AF485" s="49"/>
      <c r="AG485" s="49"/>
      <c r="AH485" s="56" t="str">
        <f>_xlfn.XLOOKUP($AG485,プルダウン用!$AC$3:$AC$10,プルダウン用!AD$3:AD$10,"",0)</f>
        <v/>
      </c>
      <c r="AI485" s="56" t="str">
        <f>_xlfn.XLOOKUP($AG485,プルダウン用!$AC$3:$AC$10,プルダウン用!AE$3:AE$10,"",0)</f>
        <v/>
      </c>
      <c r="AJ485" s="57" t="str">
        <f>_xlfn.XLOOKUP($AG485,プルダウン用!$AC$3:$AC$10,プルダウン用!AF$3:AF$10,"",0)</f>
        <v/>
      </c>
      <c r="AK485" s="63"/>
      <c r="AL485" s="53"/>
      <c r="AM485" s="49"/>
      <c r="AN485" s="69" t="str">
        <f>IF($AM485="謝金経費に同じ",_xlfn.XLOOKUP(AG485,プルダウン用!$AQ$3:$AQ$12,プルダウン用!$AR$3:$AR$12,"",0),_xlfn.XLOOKUP($AM485,プルダウン用!$AH$3:$AH$5,プルダウン用!$AI$3:$AI$5,""))</f>
        <v/>
      </c>
      <c r="AO485" s="56" t="str">
        <f>IF($AN485="学内非常勤講師",_xlfn.XLOOKUP($N485,プルダウン用!$AW$3:$AW$7,プルダウン用!AX$3:AX$7,"",0),_xlfn.XLOOKUP($AN485,プルダウン用!$AQ$3:$AQ$12,プルダウン用!AS$3:AS$12,"",0))</f>
        <v/>
      </c>
      <c r="AP485" s="56" t="str">
        <f>IF($AN485="学内非常勤講師",_xlfn.XLOOKUP($N485,プルダウン用!$AW$3:$AW$7,プルダウン用!AY$3:AY$7,"",0),_xlfn.XLOOKUP($AN485,プルダウン用!$AQ$3:$AQ$12,プルダウン用!AT$3:AT$12,"",0))</f>
        <v/>
      </c>
      <c r="AQ485" s="56" t="str">
        <f>IF($AN485="学内非常勤講師",_xlfn.XLOOKUP($N485,プルダウン用!$AW$3:$AW$7,プルダウン用!AZ$3:AZ$7,"",0),_xlfn.XLOOKUP($AN485,プルダウン用!$AQ$3:$AQ$12,プルダウン用!AU$3:AU$12,"",0))</f>
        <v/>
      </c>
      <c r="AR485" s="79"/>
    </row>
    <row r="486" spans="2:44" ht="23.25" customHeight="1" x14ac:dyDescent="0.15">
      <c r="B486" s="54" t="str">
        <f t="shared" si="7"/>
        <v/>
      </c>
      <c r="C486" s="64"/>
      <c r="D486" s="64"/>
      <c r="E486" s="52"/>
      <c r="F486" s="52"/>
      <c r="G486" s="52"/>
      <c r="H486" s="53"/>
      <c r="I486" s="51"/>
      <c r="J486" s="7"/>
      <c r="K486" s="7"/>
      <c r="L486" s="52"/>
      <c r="M486" s="52"/>
      <c r="N486" s="49"/>
      <c r="O486" s="7"/>
      <c r="P486" s="50"/>
      <c r="Q486" s="51"/>
      <c r="R486" s="51"/>
      <c r="S486" s="48"/>
      <c r="T486" s="48"/>
      <c r="U486" s="48"/>
      <c r="V486" s="48"/>
      <c r="W486" s="48"/>
      <c r="X486" s="48"/>
      <c r="Y486" s="54" t="s">
        <v>92</v>
      </c>
      <c r="Z486" s="55" t="str">
        <f>IF(AND($M486="雇用", OR($R486="集中", $R486="期間内"),$N486&lt;&gt;"その他"),"担当開始日要追記",_xlfn.XLOOKUP($P486,プルダウン用!$S$3:$S$12,プルダウン用!T$3:T$12,"",0))</f>
        <v/>
      </c>
      <c r="AA486" s="55" t="str">
        <f>IF(AND($M486="雇用", OR($R486="集中", $R486="期間内"),$N486&lt;&gt;"その他"),"担当終了日要追記",_xlfn.XLOOKUP($P486,プルダウン用!$S$3:$S$12,プルダウン用!U$3:U$12,"",0))</f>
        <v/>
      </c>
      <c r="AB486" s="49"/>
      <c r="AC486" s="49"/>
      <c r="AD486" s="7"/>
      <c r="AE486" s="7"/>
      <c r="AF486" s="49"/>
      <c r="AG486" s="49"/>
      <c r="AH486" s="56" t="str">
        <f>_xlfn.XLOOKUP($AG486,プルダウン用!$AC$3:$AC$10,プルダウン用!AD$3:AD$10,"",0)</f>
        <v/>
      </c>
      <c r="AI486" s="56" t="str">
        <f>_xlfn.XLOOKUP($AG486,プルダウン用!$AC$3:$AC$10,プルダウン用!AE$3:AE$10,"",0)</f>
        <v/>
      </c>
      <c r="AJ486" s="57" t="str">
        <f>_xlfn.XLOOKUP($AG486,プルダウン用!$AC$3:$AC$10,プルダウン用!AF$3:AF$10,"",0)</f>
        <v/>
      </c>
      <c r="AK486" s="63"/>
      <c r="AL486" s="53"/>
      <c r="AM486" s="49"/>
      <c r="AN486" s="69" t="str">
        <f>IF($AM486="謝金経費に同じ",_xlfn.XLOOKUP(AG486,プルダウン用!$AQ$3:$AQ$12,プルダウン用!$AR$3:$AR$12,"",0),_xlfn.XLOOKUP($AM486,プルダウン用!$AH$3:$AH$5,プルダウン用!$AI$3:$AI$5,""))</f>
        <v/>
      </c>
      <c r="AO486" s="56" t="str">
        <f>IF($AN486="学内非常勤講師",_xlfn.XLOOKUP($N486,プルダウン用!$AW$3:$AW$7,プルダウン用!AX$3:AX$7,"",0),_xlfn.XLOOKUP($AN486,プルダウン用!$AQ$3:$AQ$12,プルダウン用!AS$3:AS$12,"",0))</f>
        <v/>
      </c>
      <c r="AP486" s="56" t="str">
        <f>IF($AN486="学内非常勤講師",_xlfn.XLOOKUP($N486,プルダウン用!$AW$3:$AW$7,プルダウン用!AY$3:AY$7,"",0),_xlfn.XLOOKUP($AN486,プルダウン用!$AQ$3:$AQ$12,プルダウン用!AT$3:AT$12,"",0))</f>
        <v/>
      </c>
      <c r="AQ486" s="56" t="str">
        <f>IF($AN486="学内非常勤講師",_xlfn.XLOOKUP($N486,プルダウン用!$AW$3:$AW$7,プルダウン用!AZ$3:AZ$7,"",0),_xlfn.XLOOKUP($AN486,プルダウン用!$AQ$3:$AQ$12,プルダウン用!AU$3:AU$12,"",0))</f>
        <v/>
      </c>
      <c r="AR486" s="79"/>
    </row>
    <row r="487" spans="2:44" ht="23.25" customHeight="1" x14ac:dyDescent="0.15">
      <c r="B487" s="54" t="str">
        <f t="shared" si="7"/>
        <v/>
      </c>
      <c r="C487" s="64"/>
      <c r="D487" s="64"/>
      <c r="E487" s="52"/>
      <c r="F487" s="52"/>
      <c r="G487" s="52"/>
      <c r="H487" s="53"/>
      <c r="I487" s="51"/>
      <c r="J487" s="7"/>
      <c r="K487" s="7"/>
      <c r="L487" s="52"/>
      <c r="M487" s="52"/>
      <c r="N487" s="49"/>
      <c r="O487" s="7"/>
      <c r="P487" s="50"/>
      <c r="Q487" s="51"/>
      <c r="R487" s="51"/>
      <c r="S487" s="48"/>
      <c r="T487" s="48"/>
      <c r="U487" s="48"/>
      <c r="V487" s="48"/>
      <c r="W487" s="48"/>
      <c r="X487" s="48"/>
      <c r="Y487" s="54" t="s">
        <v>92</v>
      </c>
      <c r="Z487" s="55" t="str">
        <f>IF(AND($M487="雇用", OR($R487="集中", $R487="期間内"),$N487&lt;&gt;"その他"),"担当開始日要追記",_xlfn.XLOOKUP($P487,プルダウン用!$S$3:$S$12,プルダウン用!T$3:T$12,"",0))</f>
        <v/>
      </c>
      <c r="AA487" s="55" t="str">
        <f>IF(AND($M487="雇用", OR($R487="集中", $R487="期間内"),$N487&lt;&gt;"その他"),"担当終了日要追記",_xlfn.XLOOKUP($P487,プルダウン用!$S$3:$S$12,プルダウン用!U$3:U$12,"",0))</f>
        <v/>
      </c>
      <c r="AB487" s="49"/>
      <c r="AC487" s="49"/>
      <c r="AD487" s="7"/>
      <c r="AE487" s="7"/>
      <c r="AF487" s="49"/>
      <c r="AG487" s="49"/>
      <c r="AH487" s="56" t="str">
        <f>_xlfn.XLOOKUP($AG487,プルダウン用!$AC$3:$AC$10,プルダウン用!AD$3:AD$10,"",0)</f>
        <v/>
      </c>
      <c r="AI487" s="56" t="str">
        <f>_xlfn.XLOOKUP($AG487,プルダウン用!$AC$3:$AC$10,プルダウン用!AE$3:AE$10,"",0)</f>
        <v/>
      </c>
      <c r="AJ487" s="57" t="str">
        <f>_xlfn.XLOOKUP($AG487,プルダウン用!$AC$3:$AC$10,プルダウン用!AF$3:AF$10,"",0)</f>
        <v/>
      </c>
      <c r="AK487" s="63"/>
      <c r="AL487" s="53"/>
      <c r="AM487" s="49"/>
      <c r="AN487" s="69" t="str">
        <f>IF($AM487="謝金経費に同じ",_xlfn.XLOOKUP(AG487,プルダウン用!$AQ$3:$AQ$12,プルダウン用!$AR$3:$AR$12,"",0),_xlfn.XLOOKUP($AM487,プルダウン用!$AH$3:$AH$5,プルダウン用!$AI$3:$AI$5,""))</f>
        <v/>
      </c>
      <c r="AO487" s="56" t="str">
        <f>IF($AN487="学内非常勤講師",_xlfn.XLOOKUP($N487,プルダウン用!$AW$3:$AW$7,プルダウン用!AX$3:AX$7,"",0),_xlfn.XLOOKUP($AN487,プルダウン用!$AQ$3:$AQ$12,プルダウン用!AS$3:AS$12,"",0))</f>
        <v/>
      </c>
      <c r="AP487" s="56" t="str">
        <f>IF($AN487="学内非常勤講師",_xlfn.XLOOKUP($N487,プルダウン用!$AW$3:$AW$7,プルダウン用!AY$3:AY$7,"",0),_xlfn.XLOOKUP($AN487,プルダウン用!$AQ$3:$AQ$12,プルダウン用!AT$3:AT$12,"",0))</f>
        <v/>
      </c>
      <c r="AQ487" s="56" t="str">
        <f>IF($AN487="学内非常勤講師",_xlfn.XLOOKUP($N487,プルダウン用!$AW$3:$AW$7,プルダウン用!AZ$3:AZ$7,"",0),_xlfn.XLOOKUP($AN487,プルダウン用!$AQ$3:$AQ$12,プルダウン用!AU$3:AU$12,"",0))</f>
        <v/>
      </c>
      <c r="AR487" s="79"/>
    </row>
    <row r="488" spans="2:44" ht="23.25" customHeight="1" x14ac:dyDescent="0.15">
      <c r="B488" s="54" t="str">
        <f t="shared" si="7"/>
        <v/>
      </c>
      <c r="C488" s="64"/>
      <c r="D488" s="64"/>
      <c r="E488" s="52"/>
      <c r="F488" s="52"/>
      <c r="G488" s="52"/>
      <c r="H488" s="53"/>
      <c r="I488" s="51"/>
      <c r="J488" s="7"/>
      <c r="K488" s="7"/>
      <c r="L488" s="52"/>
      <c r="M488" s="52"/>
      <c r="N488" s="49"/>
      <c r="O488" s="7"/>
      <c r="P488" s="50"/>
      <c r="Q488" s="51"/>
      <c r="R488" s="51"/>
      <c r="S488" s="48"/>
      <c r="T488" s="48"/>
      <c r="U488" s="48"/>
      <c r="V488" s="48"/>
      <c r="W488" s="48"/>
      <c r="X488" s="48"/>
      <c r="Y488" s="54" t="s">
        <v>92</v>
      </c>
      <c r="Z488" s="55" t="str">
        <f>IF(AND($M488="雇用", OR($R488="集中", $R488="期間内"),$N488&lt;&gt;"その他"),"担当開始日要追記",_xlfn.XLOOKUP($P488,プルダウン用!$S$3:$S$12,プルダウン用!T$3:T$12,"",0))</f>
        <v/>
      </c>
      <c r="AA488" s="55" t="str">
        <f>IF(AND($M488="雇用", OR($R488="集中", $R488="期間内"),$N488&lt;&gt;"その他"),"担当終了日要追記",_xlfn.XLOOKUP($P488,プルダウン用!$S$3:$S$12,プルダウン用!U$3:U$12,"",0))</f>
        <v/>
      </c>
      <c r="AB488" s="49"/>
      <c r="AC488" s="49"/>
      <c r="AD488" s="7"/>
      <c r="AE488" s="7"/>
      <c r="AF488" s="49"/>
      <c r="AG488" s="49"/>
      <c r="AH488" s="56" t="str">
        <f>_xlfn.XLOOKUP($AG488,プルダウン用!$AC$3:$AC$10,プルダウン用!AD$3:AD$10,"",0)</f>
        <v/>
      </c>
      <c r="AI488" s="56" t="str">
        <f>_xlfn.XLOOKUP($AG488,プルダウン用!$AC$3:$AC$10,プルダウン用!AE$3:AE$10,"",0)</f>
        <v/>
      </c>
      <c r="AJ488" s="57" t="str">
        <f>_xlfn.XLOOKUP($AG488,プルダウン用!$AC$3:$AC$10,プルダウン用!AF$3:AF$10,"",0)</f>
        <v/>
      </c>
      <c r="AK488" s="63"/>
      <c r="AL488" s="53"/>
      <c r="AM488" s="49"/>
      <c r="AN488" s="69" t="str">
        <f>IF($AM488="謝金経費に同じ",_xlfn.XLOOKUP(AG488,プルダウン用!$AQ$3:$AQ$12,プルダウン用!$AR$3:$AR$12,"",0),_xlfn.XLOOKUP($AM488,プルダウン用!$AH$3:$AH$5,プルダウン用!$AI$3:$AI$5,""))</f>
        <v/>
      </c>
      <c r="AO488" s="56" t="str">
        <f>IF($AN488="学内非常勤講師",_xlfn.XLOOKUP($N488,プルダウン用!$AW$3:$AW$7,プルダウン用!AX$3:AX$7,"",0),_xlfn.XLOOKUP($AN488,プルダウン用!$AQ$3:$AQ$12,プルダウン用!AS$3:AS$12,"",0))</f>
        <v/>
      </c>
      <c r="AP488" s="56" t="str">
        <f>IF($AN488="学内非常勤講師",_xlfn.XLOOKUP($N488,プルダウン用!$AW$3:$AW$7,プルダウン用!AY$3:AY$7,"",0),_xlfn.XLOOKUP($AN488,プルダウン用!$AQ$3:$AQ$12,プルダウン用!AT$3:AT$12,"",0))</f>
        <v/>
      </c>
      <c r="AQ488" s="56" t="str">
        <f>IF($AN488="学内非常勤講師",_xlfn.XLOOKUP($N488,プルダウン用!$AW$3:$AW$7,プルダウン用!AZ$3:AZ$7,"",0),_xlfn.XLOOKUP($AN488,プルダウン用!$AQ$3:$AQ$12,プルダウン用!AU$3:AU$12,"",0))</f>
        <v/>
      </c>
      <c r="AR488" s="79"/>
    </row>
    <row r="489" spans="2:44" ht="23.25" customHeight="1" x14ac:dyDescent="0.15">
      <c r="B489" s="54" t="str">
        <f t="shared" si="7"/>
        <v/>
      </c>
      <c r="C489" s="64"/>
      <c r="D489" s="64"/>
      <c r="E489" s="52"/>
      <c r="F489" s="52"/>
      <c r="G489" s="52"/>
      <c r="H489" s="53"/>
      <c r="I489" s="51"/>
      <c r="J489" s="7"/>
      <c r="K489" s="7"/>
      <c r="L489" s="52"/>
      <c r="M489" s="52"/>
      <c r="N489" s="49"/>
      <c r="O489" s="7"/>
      <c r="P489" s="50"/>
      <c r="Q489" s="51"/>
      <c r="R489" s="51"/>
      <c r="S489" s="48"/>
      <c r="T489" s="48"/>
      <c r="U489" s="48"/>
      <c r="V489" s="48"/>
      <c r="W489" s="48"/>
      <c r="X489" s="48"/>
      <c r="Y489" s="54" t="s">
        <v>92</v>
      </c>
      <c r="Z489" s="55" t="str">
        <f>IF(AND($M489="雇用", OR($R489="集中", $R489="期間内"),$N489&lt;&gt;"その他"),"担当開始日要追記",_xlfn.XLOOKUP($P489,プルダウン用!$S$3:$S$12,プルダウン用!T$3:T$12,"",0))</f>
        <v/>
      </c>
      <c r="AA489" s="55" t="str">
        <f>IF(AND($M489="雇用", OR($R489="集中", $R489="期間内"),$N489&lt;&gt;"その他"),"担当終了日要追記",_xlfn.XLOOKUP($P489,プルダウン用!$S$3:$S$12,プルダウン用!U$3:U$12,"",0))</f>
        <v/>
      </c>
      <c r="AB489" s="49"/>
      <c r="AC489" s="49"/>
      <c r="AD489" s="7"/>
      <c r="AE489" s="7"/>
      <c r="AF489" s="49"/>
      <c r="AG489" s="49"/>
      <c r="AH489" s="56" t="str">
        <f>_xlfn.XLOOKUP($AG489,プルダウン用!$AC$3:$AC$10,プルダウン用!AD$3:AD$10,"",0)</f>
        <v/>
      </c>
      <c r="AI489" s="56" t="str">
        <f>_xlfn.XLOOKUP($AG489,プルダウン用!$AC$3:$AC$10,プルダウン用!AE$3:AE$10,"",0)</f>
        <v/>
      </c>
      <c r="AJ489" s="57" t="str">
        <f>_xlfn.XLOOKUP($AG489,プルダウン用!$AC$3:$AC$10,プルダウン用!AF$3:AF$10,"",0)</f>
        <v/>
      </c>
      <c r="AK489" s="63"/>
      <c r="AL489" s="53"/>
      <c r="AM489" s="49"/>
      <c r="AN489" s="69" t="str">
        <f>IF($AM489="謝金経費に同じ",_xlfn.XLOOKUP(AG489,プルダウン用!$AQ$3:$AQ$12,プルダウン用!$AR$3:$AR$12,"",0),_xlfn.XLOOKUP($AM489,プルダウン用!$AH$3:$AH$5,プルダウン用!$AI$3:$AI$5,""))</f>
        <v/>
      </c>
      <c r="AO489" s="56" t="str">
        <f>IF($AN489="学内非常勤講師",_xlfn.XLOOKUP($N489,プルダウン用!$AW$3:$AW$7,プルダウン用!AX$3:AX$7,"",0),_xlfn.XLOOKUP($AN489,プルダウン用!$AQ$3:$AQ$12,プルダウン用!AS$3:AS$12,"",0))</f>
        <v/>
      </c>
      <c r="AP489" s="56" t="str">
        <f>IF($AN489="学内非常勤講師",_xlfn.XLOOKUP($N489,プルダウン用!$AW$3:$AW$7,プルダウン用!AY$3:AY$7,"",0),_xlfn.XLOOKUP($AN489,プルダウン用!$AQ$3:$AQ$12,プルダウン用!AT$3:AT$12,"",0))</f>
        <v/>
      </c>
      <c r="AQ489" s="56" t="str">
        <f>IF($AN489="学内非常勤講師",_xlfn.XLOOKUP($N489,プルダウン用!$AW$3:$AW$7,プルダウン用!AZ$3:AZ$7,"",0),_xlfn.XLOOKUP($AN489,プルダウン用!$AQ$3:$AQ$12,プルダウン用!AU$3:AU$12,"",0))</f>
        <v/>
      </c>
      <c r="AR489" s="79"/>
    </row>
    <row r="490" spans="2:44" ht="23.25" customHeight="1" x14ac:dyDescent="0.15">
      <c r="B490" s="54" t="str">
        <f t="shared" si="7"/>
        <v/>
      </c>
      <c r="C490" s="64"/>
      <c r="D490" s="64"/>
      <c r="E490" s="52"/>
      <c r="F490" s="52"/>
      <c r="G490" s="52"/>
      <c r="H490" s="53"/>
      <c r="I490" s="51"/>
      <c r="J490" s="7"/>
      <c r="K490" s="7"/>
      <c r="L490" s="52"/>
      <c r="M490" s="52"/>
      <c r="N490" s="49"/>
      <c r="O490" s="7"/>
      <c r="P490" s="50"/>
      <c r="Q490" s="51"/>
      <c r="R490" s="51"/>
      <c r="S490" s="48"/>
      <c r="T490" s="48"/>
      <c r="U490" s="48"/>
      <c r="V490" s="48"/>
      <c r="W490" s="48"/>
      <c r="X490" s="48"/>
      <c r="Y490" s="54" t="s">
        <v>92</v>
      </c>
      <c r="Z490" s="55" t="str">
        <f>IF(AND($M490="雇用", OR($R490="集中", $R490="期間内"),$N490&lt;&gt;"その他"),"担当開始日要追記",_xlfn.XLOOKUP($P490,プルダウン用!$S$3:$S$12,プルダウン用!T$3:T$12,"",0))</f>
        <v/>
      </c>
      <c r="AA490" s="55" t="str">
        <f>IF(AND($M490="雇用", OR($R490="集中", $R490="期間内"),$N490&lt;&gt;"その他"),"担当終了日要追記",_xlfn.XLOOKUP($P490,プルダウン用!$S$3:$S$12,プルダウン用!U$3:U$12,"",0))</f>
        <v/>
      </c>
      <c r="AB490" s="49"/>
      <c r="AC490" s="49"/>
      <c r="AD490" s="7"/>
      <c r="AE490" s="7"/>
      <c r="AF490" s="49"/>
      <c r="AG490" s="49"/>
      <c r="AH490" s="56" t="str">
        <f>_xlfn.XLOOKUP($AG490,プルダウン用!$AC$3:$AC$10,プルダウン用!AD$3:AD$10,"",0)</f>
        <v/>
      </c>
      <c r="AI490" s="56" t="str">
        <f>_xlfn.XLOOKUP($AG490,プルダウン用!$AC$3:$AC$10,プルダウン用!AE$3:AE$10,"",0)</f>
        <v/>
      </c>
      <c r="AJ490" s="57" t="str">
        <f>_xlfn.XLOOKUP($AG490,プルダウン用!$AC$3:$AC$10,プルダウン用!AF$3:AF$10,"",0)</f>
        <v/>
      </c>
      <c r="AK490" s="63"/>
      <c r="AL490" s="53"/>
      <c r="AM490" s="49"/>
      <c r="AN490" s="69" t="str">
        <f>IF($AM490="謝金経費に同じ",_xlfn.XLOOKUP(AG490,プルダウン用!$AQ$3:$AQ$12,プルダウン用!$AR$3:$AR$12,"",0),_xlfn.XLOOKUP($AM490,プルダウン用!$AH$3:$AH$5,プルダウン用!$AI$3:$AI$5,""))</f>
        <v/>
      </c>
      <c r="AO490" s="56" t="str">
        <f>IF($AN490="学内非常勤講師",_xlfn.XLOOKUP($N490,プルダウン用!$AW$3:$AW$7,プルダウン用!AX$3:AX$7,"",0),_xlfn.XLOOKUP($AN490,プルダウン用!$AQ$3:$AQ$12,プルダウン用!AS$3:AS$12,"",0))</f>
        <v/>
      </c>
      <c r="AP490" s="56" t="str">
        <f>IF($AN490="学内非常勤講師",_xlfn.XLOOKUP($N490,プルダウン用!$AW$3:$AW$7,プルダウン用!AY$3:AY$7,"",0),_xlfn.XLOOKUP($AN490,プルダウン用!$AQ$3:$AQ$12,プルダウン用!AT$3:AT$12,"",0))</f>
        <v/>
      </c>
      <c r="AQ490" s="56" t="str">
        <f>IF($AN490="学内非常勤講師",_xlfn.XLOOKUP($N490,プルダウン用!$AW$3:$AW$7,プルダウン用!AZ$3:AZ$7,"",0),_xlfn.XLOOKUP($AN490,プルダウン用!$AQ$3:$AQ$12,プルダウン用!AU$3:AU$12,"",0))</f>
        <v/>
      </c>
      <c r="AR490" s="79"/>
    </row>
    <row r="491" spans="2:44" ht="23.25" customHeight="1" x14ac:dyDescent="0.15">
      <c r="B491" s="54" t="str">
        <f t="shared" si="7"/>
        <v/>
      </c>
      <c r="C491" s="64"/>
      <c r="D491" s="64"/>
      <c r="E491" s="52"/>
      <c r="F491" s="52"/>
      <c r="G491" s="52"/>
      <c r="H491" s="53"/>
      <c r="I491" s="51"/>
      <c r="J491" s="7"/>
      <c r="K491" s="7"/>
      <c r="L491" s="52"/>
      <c r="M491" s="52"/>
      <c r="N491" s="49"/>
      <c r="O491" s="7"/>
      <c r="P491" s="50"/>
      <c r="Q491" s="51"/>
      <c r="R491" s="51"/>
      <c r="S491" s="48"/>
      <c r="T491" s="48"/>
      <c r="U491" s="48"/>
      <c r="V491" s="48"/>
      <c r="W491" s="48"/>
      <c r="X491" s="48"/>
      <c r="Y491" s="54" t="s">
        <v>92</v>
      </c>
      <c r="Z491" s="55" t="str">
        <f>IF(AND($M491="雇用", OR($R491="集中", $R491="期間内"),$N491&lt;&gt;"その他"),"担当開始日要追記",_xlfn.XLOOKUP($P491,プルダウン用!$S$3:$S$12,プルダウン用!T$3:T$12,"",0))</f>
        <v/>
      </c>
      <c r="AA491" s="55" t="str">
        <f>IF(AND($M491="雇用", OR($R491="集中", $R491="期間内"),$N491&lt;&gt;"その他"),"担当終了日要追記",_xlfn.XLOOKUP($P491,プルダウン用!$S$3:$S$12,プルダウン用!U$3:U$12,"",0))</f>
        <v/>
      </c>
      <c r="AB491" s="49"/>
      <c r="AC491" s="49"/>
      <c r="AD491" s="7"/>
      <c r="AE491" s="7"/>
      <c r="AF491" s="49"/>
      <c r="AG491" s="49"/>
      <c r="AH491" s="56" t="str">
        <f>_xlfn.XLOOKUP($AG491,プルダウン用!$AC$3:$AC$10,プルダウン用!AD$3:AD$10,"",0)</f>
        <v/>
      </c>
      <c r="AI491" s="56" t="str">
        <f>_xlfn.XLOOKUP($AG491,プルダウン用!$AC$3:$AC$10,プルダウン用!AE$3:AE$10,"",0)</f>
        <v/>
      </c>
      <c r="AJ491" s="57" t="str">
        <f>_xlfn.XLOOKUP($AG491,プルダウン用!$AC$3:$AC$10,プルダウン用!AF$3:AF$10,"",0)</f>
        <v/>
      </c>
      <c r="AK491" s="63"/>
      <c r="AL491" s="53"/>
      <c r="AM491" s="49"/>
      <c r="AN491" s="69" t="str">
        <f>IF($AM491="謝金経費に同じ",_xlfn.XLOOKUP(AG491,プルダウン用!$AQ$3:$AQ$12,プルダウン用!$AR$3:$AR$12,"",0),_xlfn.XLOOKUP($AM491,プルダウン用!$AH$3:$AH$5,プルダウン用!$AI$3:$AI$5,""))</f>
        <v/>
      </c>
      <c r="AO491" s="56" t="str">
        <f>IF($AN491="学内非常勤講師",_xlfn.XLOOKUP($N491,プルダウン用!$AW$3:$AW$7,プルダウン用!AX$3:AX$7,"",0),_xlfn.XLOOKUP($AN491,プルダウン用!$AQ$3:$AQ$12,プルダウン用!AS$3:AS$12,"",0))</f>
        <v/>
      </c>
      <c r="AP491" s="56" t="str">
        <f>IF($AN491="学内非常勤講師",_xlfn.XLOOKUP($N491,プルダウン用!$AW$3:$AW$7,プルダウン用!AY$3:AY$7,"",0),_xlfn.XLOOKUP($AN491,プルダウン用!$AQ$3:$AQ$12,プルダウン用!AT$3:AT$12,"",0))</f>
        <v/>
      </c>
      <c r="AQ491" s="56" t="str">
        <f>IF($AN491="学内非常勤講師",_xlfn.XLOOKUP($N491,プルダウン用!$AW$3:$AW$7,プルダウン用!AZ$3:AZ$7,"",0),_xlfn.XLOOKUP($AN491,プルダウン用!$AQ$3:$AQ$12,プルダウン用!AU$3:AU$12,"",0))</f>
        <v/>
      </c>
      <c r="AR491" s="79"/>
    </row>
    <row r="492" spans="2:44" ht="23.25" customHeight="1" x14ac:dyDescent="0.15">
      <c r="B492" s="54" t="str">
        <f t="shared" si="7"/>
        <v/>
      </c>
      <c r="C492" s="64"/>
      <c r="D492" s="64"/>
      <c r="E492" s="52"/>
      <c r="F492" s="52"/>
      <c r="G492" s="52"/>
      <c r="H492" s="53"/>
      <c r="I492" s="51"/>
      <c r="J492" s="7"/>
      <c r="K492" s="7"/>
      <c r="L492" s="52"/>
      <c r="M492" s="52"/>
      <c r="N492" s="49"/>
      <c r="O492" s="7"/>
      <c r="P492" s="50"/>
      <c r="Q492" s="51"/>
      <c r="R492" s="51"/>
      <c r="S492" s="48"/>
      <c r="T492" s="48"/>
      <c r="U492" s="48"/>
      <c r="V492" s="48"/>
      <c r="W492" s="48"/>
      <c r="X492" s="48"/>
      <c r="Y492" s="54" t="s">
        <v>92</v>
      </c>
      <c r="Z492" s="55" t="str">
        <f>IF(AND($M492="雇用", OR($R492="集中", $R492="期間内"),$N492&lt;&gt;"その他"),"担当開始日要追記",_xlfn.XLOOKUP($P492,プルダウン用!$S$3:$S$12,プルダウン用!T$3:T$12,"",0))</f>
        <v/>
      </c>
      <c r="AA492" s="55" t="str">
        <f>IF(AND($M492="雇用", OR($R492="集中", $R492="期間内"),$N492&lt;&gt;"その他"),"担当終了日要追記",_xlfn.XLOOKUP($P492,プルダウン用!$S$3:$S$12,プルダウン用!U$3:U$12,"",0))</f>
        <v/>
      </c>
      <c r="AB492" s="49"/>
      <c r="AC492" s="49"/>
      <c r="AD492" s="7"/>
      <c r="AE492" s="7"/>
      <c r="AF492" s="49"/>
      <c r="AG492" s="49"/>
      <c r="AH492" s="56" t="str">
        <f>_xlfn.XLOOKUP($AG492,プルダウン用!$AC$3:$AC$10,プルダウン用!AD$3:AD$10,"",0)</f>
        <v/>
      </c>
      <c r="AI492" s="56" t="str">
        <f>_xlfn.XLOOKUP($AG492,プルダウン用!$AC$3:$AC$10,プルダウン用!AE$3:AE$10,"",0)</f>
        <v/>
      </c>
      <c r="AJ492" s="57" t="str">
        <f>_xlfn.XLOOKUP($AG492,プルダウン用!$AC$3:$AC$10,プルダウン用!AF$3:AF$10,"",0)</f>
        <v/>
      </c>
      <c r="AK492" s="63"/>
      <c r="AL492" s="53"/>
      <c r="AM492" s="49"/>
      <c r="AN492" s="69" t="str">
        <f>IF($AM492="謝金経費に同じ",_xlfn.XLOOKUP(AG492,プルダウン用!$AQ$3:$AQ$12,プルダウン用!$AR$3:$AR$12,"",0),_xlfn.XLOOKUP($AM492,プルダウン用!$AH$3:$AH$5,プルダウン用!$AI$3:$AI$5,""))</f>
        <v/>
      </c>
      <c r="AO492" s="56" t="str">
        <f>IF($AN492="学内非常勤講師",_xlfn.XLOOKUP($N492,プルダウン用!$AW$3:$AW$7,プルダウン用!AX$3:AX$7,"",0),_xlfn.XLOOKUP($AN492,プルダウン用!$AQ$3:$AQ$12,プルダウン用!AS$3:AS$12,"",0))</f>
        <v/>
      </c>
      <c r="AP492" s="56" t="str">
        <f>IF($AN492="学内非常勤講師",_xlfn.XLOOKUP($N492,プルダウン用!$AW$3:$AW$7,プルダウン用!AY$3:AY$7,"",0),_xlfn.XLOOKUP($AN492,プルダウン用!$AQ$3:$AQ$12,プルダウン用!AT$3:AT$12,"",0))</f>
        <v/>
      </c>
      <c r="AQ492" s="56" t="str">
        <f>IF($AN492="学内非常勤講師",_xlfn.XLOOKUP($N492,プルダウン用!$AW$3:$AW$7,プルダウン用!AZ$3:AZ$7,"",0),_xlfn.XLOOKUP($AN492,プルダウン用!$AQ$3:$AQ$12,プルダウン用!AU$3:AU$12,"",0))</f>
        <v/>
      </c>
      <c r="AR492" s="79"/>
    </row>
    <row r="493" spans="2:44" ht="23.25" customHeight="1" x14ac:dyDescent="0.15">
      <c r="B493" s="54" t="str">
        <f t="shared" si="7"/>
        <v/>
      </c>
      <c r="C493" s="64"/>
      <c r="D493" s="64"/>
      <c r="E493" s="52"/>
      <c r="F493" s="52"/>
      <c r="G493" s="52"/>
      <c r="H493" s="53"/>
      <c r="I493" s="51"/>
      <c r="J493" s="7"/>
      <c r="K493" s="7"/>
      <c r="L493" s="52"/>
      <c r="M493" s="52"/>
      <c r="N493" s="49"/>
      <c r="O493" s="7"/>
      <c r="P493" s="50"/>
      <c r="Q493" s="51"/>
      <c r="R493" s="51"/>
      <c r="S493" s="48"/>
      <c r="T493" s="48"/>
      <c r="U493" s="48"/>
      <c r="V493" s="48"/>
      <c r="W493" s="48"/>
      <c r="X493" s="48"/>
      <c r="Y493" s="54" t="s">
        <v>92</v>
      </c>
      <c r="Z493" s="55" t="str">
        <f>IF(AND($M493="雇用", OR($R493="集中", $R493="期間内"),$N493&lt;&gt;"その他"),"担当開始日要追記",_xlfn.XLOOKUP($P493,プルダウン用!$S$3:$S$12,プルダウン用!T$3:T$12,"",0))</f>
        <v/>
      </c>
      <c r="AA493" s="55" t="str">
        <f>IF(AND($M493="雇用", OR($R493="集中", $R493="期間内"),$N493&lt;&gt;"その他"),"担当終了日要追記",_xlfn.XLOOKUP($P493,プルダウン用!$S$3:$S$12,プルダウン用!U$3:U$12,"",0))</f>
        <v/>
      </c>
      <c r="AB493" s="49"/>
      <c r="AC493" s="49"/>
      <c r="AD493" s="7"/>
      <c r="AE493" s="7"/>
      <c r="AF493" s="49"/>
      <c r="AG493" s="49"/>
      <c r="AH493" s="56" t="str">
        <f>_xlfn.XLOOKUP($AG493,プルダウン用!$AC$3:$AC$10,プルダウン用!AD$3:AD$10,"",0)</f>
        <v/>
      </c>
      <c r="AI493" s="56" t="str">
        <f>_xlfn.XLOOKUP($AG493,プルダウン用!$AC$3:$AC$10,プルダウン用!AE$3:AE$10,"",0)</f>
        <v/>
      </c>
      <c r="AJ493" s="57" t="str">
        <f>_xlfn.XLOOKUP($AG493,プルダウン用!$AC$3:$AC$10,プルダウン用!AF$3:AF$10,"",0)</f>
        <v/>
      </c>
      <c r="AK493" s="63"/>
      <c r="AL493" s="53"/>
      <c r="AM493" s="49"/>
      <c r="AN493" s="69" t="str">
        <f>IF($AM493="謝金経費に同じ",_xlfn.XLOOKUP(AG493,プルダウン用!$AQ$3:$AQ$12,プルダウン用!$AR$3:$AR$12,"",0),_xlfn.XLOOKUP($AM493,プルダウン用!$AH$3:$AH$5,プルダウン用!$AI$3:$AI$5,""))</f>
        <v/>
      </c>
      <c r="AO493" s="56" t="str">
        <f>IF($AN493="学内非常勤講師",_xlfn.XLOOKUP($N493,プルダウン用!$AW$3:$AW$7,プルダウン用!AX$3:AX$7,"",0),_xlfn.XLOOKUP($AN493,プルダウン用!$AQ$3:$AQ$12,プルダウン用!AS$3:AS$12,"",0))</f>
        <v/>
      </c>
      <c r="AP493" s="56" t="str">
        <f>IF($AN493="学内非常勤講師",_xlfn.XLOOKUP($N493,プルダウン用!$AW$3:$AW$7,プルダウン用!AY$3:AY$7,"",0),_xlfn.XLOOKUP($AN493,プルダウン用!$AQ$3:$AQ$12,プルダウン用!AT$3:AT$12,"",0))</f>
        <v/>
      </c>
      <c r="AQ493" s="56" t="str">
        <f>IF($AN493="学内非常勤講師",_xlfn.XLOOKUP($N493,プルダウン用!$AW$3:$AW$7,プルダウン用!AZ$3:AZ$7,"",0),_xlfn.XLOOKUP($AN493,プルダウン用!$AQ$3:$AQ$12,プルダウン用!AU$3:AU$12,"",0))</f>
        <v/>
      </c>
      <c r="AR493" s="79"/>
    </row>
    <row r="494" spans="2:44" ht="23.25" customHeight="1" x14ac:dyDescent="0.15">
      <c r="B494" s="54" t="str">
        <f t="shared" si="7"/>
        <v/>
      </c>
      <c r="C494" s="64"/>
      <c r="D494" s="64"/>
      <c r="E494" s="52"/>
      <c r="F494" s="52"/>
      <c r="G494" s="52"/>
      <c r="H494" s="53"/>
      <c r="I494" s="51"/>
      <c r="J494" s="7"/>
      <c r="K494" s="7"/>
      <c r="L494" s="52"/>
      <c r="M494" s="52"/>
      <c r="N494" s="49"/>
      <c r="O494" s="7"/>
      <c r="P494" s="50"/>
      <c r="Q494" s="51"/>
      <c r="R494" s="51"/>
      <c r="S494" s="48"/>
      <c r="T494" s="48"/>
      <c r="U494" s="48"/>
      <c r="V494" s="48"/>
      <c r="W494" s="48"/>
      <c r="X494" s="48"/>
      <c r="Y494" s="54" t="s">
        <v>92</v>
      </c>
      <c r="Z494" s="55" t="str">
        <f>IF(AND($M494="雇用", OR($R494="集中", $R494="期間内"),$N494&lt;&gt;"その他"),"担当開始日要追記",_xlfn.XLOOKUP($P494,プルダウン用!$S$3:$S$12,プルダウン用!T$3:T$12,"",0))</f>
        <v/>
      </c>
      <c r="AA494" s="55" t="str">
        <f>IF(AND($M494="雇用", OR($R494="集中", $R494="期間内"),$N494&lt;&gt;"その他"),"担当終了日要追記",_xlfn.XLOOKUP($P494,プルダウン用!$S$3:$S$12,プルダウン用!U$3:U$12,"",0))</f>
        <v/>
      </c>
      <c r="AB494" s="49"/>
      <c r="AC494" s="49"/>
      <c r="AD494" s="7"/>
      <c r="AE494" s="7"/>
      <c r="AF494" s="49"/>
      <c r="AG494" s="49"/>
      <c r="AH494" s="56" t="str">
        <f>_xlfn.XLOOKUP($AG494,プルダウン用!$AC$3:$AC$10,プルダウン用!AD$3:AD$10,"",0)</f>
        <v/>
      </c>
      <c r="AI494" s="56" t="str">
        <f>_xlfn.XLOOKUP($AG494,プルダウン用!$AC$3:$AC$10,プルダウン用!AE$3:AE$10,"",0)</f>
        <v/>
      </c>
      <c r="AJ494" s="57" t="str">
        <f>_xlfn.XLOOKUP($AG494,プルダウン用!$AC$3:$AC$10,プルダウン用!AF$3:AF$10,"",0)</f>
        <v/>
      </c>
      <c r="AK494" s="63"/>
      <c r="AL494" s="53"/>
      <c r="AM494" s="49"/>
      <c r="AN494" s="69" t="str">
        <f>IF($AM494="謝金経費に同じ",_xlfn.XLOOKUP(AG494,プルダウン用!$AQ$3:$AQ$12,プルダウン用!$AR$3:$AR$12,"",0),_xlfn.XLOOKUP($AM494,プルダウン用!$AH$3:$AH$5,プルダウン用!$AI$3:$AI$5,""))</f>
        <v/>
      </c>
      <c r="AO494" s="56" t="str">
        <f>IF($AN494="学内非常勤講師",_xlfn.XLOOKUP($N494,プルダウン用!$AW$3:$AW$7,プルダウン用!AX$3:AX$7,"",0),_xlfn.XLOOKUP($AN494,プルダウン用!$AQ$3:$AQ$12,プルダウン用!AS$3:AS$12,"",0))</f>
        <v/>
      </c>
      <c r="AP494" s="56" t="str">
        <f>IF($AN494="学内非常勤講師",_xlfn.XLOOKUP($N494,プルダウン用!$AW$3:$AW$7,プルダウン用!AY$3:AY$7,"",0),_xlfn.XLOOKUP($AN494,プルダウン用!$AQ$3:$AQ$12,プルダウン用!AT$3:AT$12,"",0))</f>
        <v/>
      </c>
      <c r="AQ494" s="56" t="str">
        <f>IF($AN494="学内非常勤講師",_xlfn.XLOOKUP($N494,プルダウン用!$AW$3:$AW$7,プルダウン用!AZ$3:AZ$7,"",0),_xlfn.XLOOKUP($AN494,プルダウン用!$AQ$3:$AQ$12,プルダウン用!AU$3:AU$12,"",0))</f>
        <v/>
      </c>
      <c r="AR494" s="79"/>
    </row>
    <row r="495" spans="2:44" ht="23.25" customHeight="1" x14ac:dyDescent="0.15">
      <c r="B495" s="54" t="str">
        <f t="shared" si="7"/>
        <v/>
      </c>
      <c r="C495" s="64"/>
      <c r="D495" s="64"/>
      <c r="E495" s="52"/>
      <c r="F495" s="52"/>
      <c r="G495" s="52"/>
      <c r="H495" s="53"/>
      <c r="I495" s="51"/>
      <c r="J495" s="7"/>
      <c r="K495" s="7"/>
      <c r="L495" s="52"/>
      <c r="M495" s="52"/>
      <c r="N495" s="49"/>
      <c r="O495" s="7"/>
      <c r="P495" s="50"/>
      <c r="Q495" s="51"/>
      <c r="R495" s="51"/>
      <c r="S495" s="48"/>
      <c r="T495" s="48"/>
      <c r="U495" s="48"/>
      <c r="V495" s="48"/>
      <c r="W495" s="48"/>
      <c r="X495" s="48"/>
      <c r="Y495" s="54" t="s">
        <v>92</v>
      </c>
      <c r="Z495" s="55" t="str">
        <f>IF(AND($M495="雇用", OR($R495="集中", $R495="期間内"),$N495&lt;&gt;"その他"),"担当開始日要追記",_xlfn.XLOOKUP($P495,プルダウン用!$S$3:$S$12,プルダウン用!T$3:T$12,"",0))</f>
        <v/>
      </c>
      <c r="AA495" s="55" t="str">
        <f>IF(AND($M495="雇用", OR($R495="集中", $R495="期間内"),$N495&lt;&gt;"その他"),"担当終了日要追記",_xlfn.XLOOKUP($P495,プルダウン用!$S$3:$S$12,プルダウン用!U$3:U$12,"",0))</f>
        <v/>
      </c>
      <c r="AB495" s="49"/>
      <c r="AC495" s="49"/>
      <c r="AD495" s="7"/>
      <c r="AE495" s="7"/>
      <c r="AF495" s="49"/>
      <c r="AG495" s="49"/>
      <c r="AH495" s="56" t="str">
        <f>_xlfn.XLOOKUP($AG495,プルダウン用!$AC$3:$AC$10,プルダウン用!AD$3:AD$10,"",0)</f>
        <v/>
      </c>
      <c r="AI495" s="56" t="str">
        <f>_xlfn.XLOOKUP($AG495,プルダウン用!$AC$3:$AC$10,プルダウン用!AE$3:AE$10,"",0)</f>
        <v/>
      </c>
      <c r="AJ495" s="57" t="str">
        <f>_xlfn.XLOOKUP($AG495,プルダウン用!$AC$3:$AC$10,プルダウン用!AF$3:AF$10,"",0)</f>
        <v/>
      </c>
      <c r="AK495" s="63"/>
      <c r="AL495" s="53"/>
      <c r="AM495" s="49"/>
      <c r="AN495" s="69" t="str">
        <f>IF($AM495="謝金経費に同じ",_xlfn.XLOOKUP(AG495,プルダウン用!$AQ$3:$AQ$12,プルダウン用!$AR$3:$AR$12,"",0),_xlfn.XLOOKUP($AM495,プルダウン用!$AH$3:$AH$5,プルダウン用!$AI$3:$AI$5,""))</f>
        <v/>
      </c>
      <c r="AO495" s="56" t="str">
        <f>IF($AN495="学内非常勤講師",_xlfn.XLOOKUP($N495,プルダウン用!$AW$3:$AW$7,プルダウン用!AX$3:AX$7,"",0),_xlfn.XLOOKUP($AN495,プルダウン用!$AQ$3:$AQ$12,プルダウン用!AS$3:AS$12,"",0))</f>
        <v/>
      </c>
      <c r="AP495" s="56" t="str">
        <f>IF($AN495="学内非常勤講師",_xlfn.XLOOKUP($N495,プルダウン用!$AW$3:$AW$7,プルダウン用!AY$3:AY$7,"",0),_xlfn.XLOOKUP($AN495,プルダウン用!$AQ$3:$AQ$12,プルダウン用!AT$3:AT$12,"",0))</f>
        <v/>
      </c>
      <c r="AQ495" s="56" t="str">
        <f>IF($AN495="学内非常勤講師",_xlfn.XLOOKUP($N495,プルダウン用!$AW$3:$AW$7,プルダウン用!AZ$3:AZ$7,"",0),_xlfn.XLOOKUP($AN495,プルダウン用!$AQ$3:$AQ$12,プルダウン用!AU$3:AU$12,"",0))</f>
        <v/>
      </c>
      <c r="AR495" s="79"/>
    </row>
    <row r="496" spans="2:44" ht="23.25" customHeight="1" x14ac:dyDescent="0.15">
      <c r="B496" s="54" t="str">
        <f t="shared" si="7"/>
        <v/>
      </c>
      <c r="C496" s="64"/>
      <c r="D496" s="64"/>
      <c r="E496" s="52"/>
      <c r="F496" s="52"/>
      <c r="G496" s="52"/>
      <c r="H496" s="53"/>
      <c r="I496" s="51"/>
      <c r="J496" s="7"/>
      <c r="K496" s="7"/>
      <c r="L496" s="52"/>
      <c r="M496" s="52"/>
      <c r="N496" s="49"/>
      <c r="O496" s="7"/>
      <c r="P496" s="50"/>
      <c r="Q496" s="51"/>
      <c r="R496" s="51"/>
      <c r="S496" s="48"/>
      <c r="T496" s="48"/>
      <c r="U496" s="48"/>
      <c r="V496" s="48"/>
      <c r="W496" s="48"/>
      <c r="X496" s="48"/>
      <c r="Y496" s="54" t="s">
        <v>92</v>
      </c>
      <c r="Z496" s="55" t="str">
        <f>IF(AND($M496="雇用", OR($R496="集中", $R496="期間内"),$N496&lt;&gt;"その他"),"担当開始日要追記",_xlfn.XLOOKUP($P496,プルダウン用!$S$3:$S$12,プルダウン用!T$3:T$12,"",0))</f>
        <v/>
      </c>
      <c r="AA496" s="55" t="str">
        <f>IF(AND($M496="雇用", OR($R496="集中", $R496="期間内"),$N496&lt;&gt;"その他"),"担当終了日要追記",_xlfn.XLOOKUP($P496,プルダウン用!$S$3:$S$12,プルダウン用!U$3:U$12,"",0))</f>
        <v/>
      </c>
      <c r="AB496" s="49"/>
      <c r="AC496" s="49"/>
      <c r="AD496" s="7"/>
      <c r="AE496" s="7"/>
      <c r="AF496" s="49"/>
      <c r="AG496" s="49"/>
      <c r="AH496" s="56" t="str">
        <f>_xlfn.XLOOKUP($AG496,プルダウン用!$AC$3:$AC$10,プルダウン用!AD$3:AD$10,"",0)</f>
        <v/>
      </c>
      <c r="AI496" s="56" t="str">
        <f>_xlfn.XLOOKUP($AG496,プルダウン用!$AC$3:$AC$10,プルダウン用!AE$3:AE$10,"",0)</f>
        <v/>
      </c>
      <c r="AJ496" s="57" t="str">
        <f>_xlfn.XLOOKUP($AG496,プルダウン用!$AC$3:$AC$10,プルダウン用!AF$3:AF$10,"",0)</f>
        <v/>
      </c>
      <c r="AK496" s="63"/>
      <c r="AL496" s="53"/>
      <c r="AM496" s="49"/>
      <c r="AN496" s="69" t="str">
        <f>IF($AM496="謝金経費に同じ",_xlfn.XLOOKUP(AG496,プルダウン用!$AQ$3:$AQ$12,プルダウン用!$AR$3:$AR$12,"",0),_xlfn.XLOOKUP($AM496,プルダウン用!$AH$3:$AH$5,プルダウン用!$AI$3:$AI$5,""))</f>
        <v/>
      </c>
      <c r="AO496" s="56" t="str">
        <f>IF($AN496="学内非常勤講師",_xlfn.XLOOKUP($N496,プルダウン用!$AW$3:$AW$7,プルダウン用!AX$3:AX$7,"",0),_xlfn.XLOOKUP($AN496,プルダウン用!$AQ$3:$AQ$12,プルダウン用!AS$3:AS$12,"",0))</f>
        <v/>
      </c>
      <c r="AP496" s="56" t="str">
        <f>IF($AN496="学内非常勤講師",_xlfn.XLOOKUP($N496,プルダウン用!$AW$3:$AW$7,プルダウン用!AY$3:AY$7,"",0),_xlfn.XLOOKUP($AN496,プルダウン用!$AQ$3:$AQ$12,プルダウン用!AT$3:AT$12,"",0))</f>
        <v/>
      </c>
      <c r="AQ496" s="56" t="str">
        <f>IF($AN496="学内非常勤講師",_xlfn.XLOOKUP($N496,プルダウン用!$AW$3:$AW$7,プルダウン用!AZ$3:AZ$7,"",0),_xlfn.XLOOKUP($AN496,プルダウン用!$AQ$3:$AQ$12,プルダウン用!AU$3:AU$12,"",0))</f>
        <v/>
      </c>
      <c r="AR496" s="79"/>
    </row>
    <row r="497" spans="2:44" ht="23.25" customHeight="1" x14ac:dyDescent="0.15">
      <c r="B497" s="54" t="str">
        <f t="shared" si="7"/>
        <v/>
      </c>
      <c r="C497" s="64"/>
      <c r="D497" s="64"/>
      <c r="E497" s="52"/>
      <c r="F497" s="52"/>
      <c r="G497" s="52"/>
      <c r="H497" s="53"/>
      <c r="I497" s="51"/>
      <c r="J497" s="7"/>
      <c r="K497" s="7"/>
      <c r="L497" s="52"/>
      <c r="M497" s="52"/>
      <c r="N497" s="49"/>
      <c r="O497" s="7"/>
      <c r="P497" s="50"/>
      <c r="Q497" s="51"/>
      <c r="R497" s="51"/>
      <c r="S497" s="48"/>
      <c r="T497" s="48"/>
      <c r="U497" s="48"/>
      <c r="V497" s="48"/>
      <c r="W497" s="48"/>
      <c r="X497" s="48"/>
      <c r="Y497" s="54" t="s">
        <v>92</v>
      </c>
      <c r="Z497" s="55" t="str">
        <f>IF(AND($M497="雇用", OR($R497="集中", $R497="期間内"),$N497&lt;&gt;"その他"),"担当開始日要追記",_xlfn.XLOOKUP($P497,プルダウン用!$S$3:$S$12,プルダウン用!T$3:T$12,"",0))</f>
        <v/>
      </c>
      <c r="AA497" s="55" t="str">
        <f>IF(AND($M497="雇用", OR($R497="集中", $R497="期間内"),$N497&lt;&gt;"その他"),"担当終了日要追記",_xlfn.XLOOKUP($P497,プルダウン用!$S$3:$S$12,プルダウン用!U$3:U$12,"",0))</f>
        <v/>
      </c>
      <c r="AB497" s="49"/>
      <c r="AC497" s="49"/>
      <c r="AD497" s="7"/>
      <c r="AE497" s="7"/>
      <c r="AF497" s="49"/>
      <c r="AG497" s="49"/>
      <c r="AH497" s="56" t="str">
        <f>_xlfn.XLOOKUP($AG497,プルダウン用!$AC$3:$AC$10,プルダウン用!AD$3:AD$10,"",0)</f>
        <v/>
      </c>
      <c r="AI497" s="56" t="str">
        <f>_xlfn.XLOOKUP($AG497,プルダウン用!$AC$3:$AC$10,プルダウン用!AE$3:AE$10,"",0)</f>
        <v/>
      </c>
      <c r="AJ497" s="57" t="str">
        <f>_xlfn.XLOOKUP($AG497,プルダウン用!$AC$3:$AC$10,プルダウン用!AF$3:AF$10,"",0)</f>
        <v/>
      </c>
      <c r="AK497" s="63"/>
      <c r="AL497" s="53"/>
      <c r="AM497" s="49"/>
      <c r="AN497" s="69" t="str">
        <f>IF($AM497="謝金経費に同じ",_xlfn.XLOOKUP(AG497,プルダウン用!$AQ$3:$AQ$12,プルダウン用!$AR$3:$AR$12,"",0),_xlfn.XLOOKUP($AM497,プルダウン用!$AH$3:$AH$5,プルダウン用!$AI$3:$AI$5,""))</f>
        <v/>
      </c>
      <c r="AO497" s="56" t="str">
        <f>IF($AN497="学内非常勤講師",_xlfn.XLOOKUP($N497,プルダウン用!$AW$3:$AW$7,プルダウン用!AX$3:AX$7,"",0),_xlfn.XLOOKUP($AN497,プルダウン用!$AQ$3:$AQ$12,プルダウン用!AS$3:AS$12,"",0))</f>
        <v/>
      </c>
      <c r="AP497" s="56" t="str">
        <f>IF($AN497="学内非常勤講師",_xlfn.XLOOKUP($N497,プルダウン用!$AW$3:$AW$7,プルダウン用!AY$3:AY$7,"",0),_xlfn.XLOOKUP($AN497,プルダウン用!$AQ$3:$AQ$12,プルダウン用!AT$3:AT$12,"",0))</f>
        <v/>
      </c>
      <c r="AQ497" s="56" t="str">
        <f>IF($AN497="学内非常勤講師",_xlfn.XLOOKUP($N497,プルダウン用!$AW$3:$AW$7,プルダウン用!AZ$3:AZ$7,"",0),_xlfn.XLOOKUP($AN497,プルダウン用!$AQ$3:$AQ$12,プルダウン用!AU$3:AU$12,"",0))</f>
        <v/>
      </c>
      <c r="AR497" s="79"/>
    </row>
    <row r="498" spans="2:44" ht="23.25" customHeight="1" x14ac:dyDescent="0.15">
      <c r="B498" s="54" t="str">
        <f t="shared" si="7"/>
        <v/>
      </c>
      <c r="C498" s="64"/>
      <c r="D498" s="64"/>
      <c r="E498" s="52"/>
      <c r="F498" s="52"/>
      <c r="G498" s="52"/>
      <c r="H498" s="53"/>
      <c r="I498" s="51"/>
      <c r="J498" s="7"/>
      <c r="K498" s="7"/>
      <c r="L498" s="52"/>
      <c r="M498" s="52"/>
      <c r="N498" s="49"/>
      <c r="O498" s="7"/>
      <c r="P498" s="50"/>
      <c r="Q498" s="51"/>
      <c r="R498" s="51"/>
      <c r="S498" s="48"/>
      <c r="T498" s="48"/>
      <c r="U498" s="48"/>
      <c r="V498" s="48"/>
      <c r="W498" s="48"/>
      <c r="X498" s="48"/>
      <c r="Y498" s="54" t="s">
        <v>92</v>
      </c>
      <c r="Z498" s="55" t="str">
        <f>IF(AND($M498="雇用", OR($R498="集中", $R498="期間内"),$N498&lt;&gt;"その他"),"担当開始日要追記",_xlfn.XLOOKUP($P498,プルダウン用!$S$3:$S$12,プルダウン用!T$3:T$12,"",0))</f>
        <v/>
      </c>
      <c r="AA498" s="55" t="str">
        <f>IF(AND($M498="雇用", OR($R498="集中", $R498="期間内"),$N498&lt;&gt;"その他"),"担当終了日要追記",_xlfn.XLOOKUP($P498,プルダウン用!$S$3:$S$12,プルダウン用!U$3:U$12,"",0))</f>
        <v/>
      </c>
      <c r="AB498" s="49"/>
      <c r="AC498" s="49"/>
      <c r="AD498" s="7"/>
      <c r="AE498" s="7"/>
      <c r="AF498" s="49"/>
      <c r="AG498" s="49"/>
      <c r="AH498" s="56" t="str">
        <f>_xlfn.XLOOKUP($AG498,プルダウン用!$AC$3:$AC$10,プルダウン用!AD$3:AD$10,"",0)</f>
        <v/>
      </c>
      <c r="AI498" s="56" t="str">
        <f>_xlfn.XLOOKUP($AG498,プルダウン用!$AC$3:$AC$10,プルダウン用!AE$3:AE$10,"",0)</f>
        <v/>
      </c>
      <c r="AJ498" s="57" t="str">
        <f>_xlfn.XLOOKUP($AG498,プルダウン用!$AC$3:$AC$10,プルダウン用!AF$3:AF$10,"",0)</f>
        <v/>
      </c>
      <c r="AK498" s="63"/>
      <c r="AL498" s="53"/>
      <c r="AM498" s="49"/>
      <c r="AN498" s="69" t="str">
        <f>IF($AM498="謝金経費に同じ",_xlfn.XLOOKUP(AG498,プルダウン用!$AQ$3:$AQ$12,プルダウン用!$AR$3:$AR$12,"",0),_xlfn.XLOOKUP($AM498,プルダウン用!$AH$3:$AH$5,プルダウン用!$AI$3:$AI$5,""))</f>
        <v/>
      </c>
      <c r="AO498" s="56" t="str">
        <f>IF($AN498="学内非常勤講師",_xlfn.XLOOKUP($N498,プルダウン用!$AW$3:$AW$7,プルダウン用!AX$3:AX$7,"",0),_xlfn.XLOOKUP($AN498,プルダウン用!$AQ$3:$AQ$12,プルダウン用!AS$3:AS$12,"",0))</f>
        <v/>
      </c>
      <c r="AP498" s="56" t="str">
        <f>IF($AN498="学内非常勤講師",_xlfn.XLOOKUP($N498,プルダウン用!$AW$3:$AW$7,プルダウン用!AY$3:AY$7,"",0),_xlfn.XLOOKUP($AN498,プルダウン用!$AQ$3:$AQ$12,プルダウン用!AT$3:AT$12,"",0))</f>
        <v/>
      </c>
      <c r="AQ498" s="56" t="str">
        <f>IF($AN498="学内非常勤講師",_xlfn.XLOOKUP($N498,プルダウン用!$AW$3:$AW$7,プルダウン用!AZ$3:AZ$7,"",0),_xlfn.XLOOKUP($AN498,プルダウン用!$AQ$3:$AQ$12,プルダウン用!AU$3:AU$12,"",0))</f>
        <v/>
      </c>
      <c r="AR498" s="79"/>
    </row>
    <row r="499" spans="2:44" ht="23.25" customHeight="1" x14ac:dyDescent="0.15">
      <c r="B499" s="54" t="str">
        <f t="shared" si="7"/>
        <v/>
      </c>
      <c r="C499" s="64"/>
      <c r="D499" s="64"/>
      <c r="E499" s="52"/>
      <c r="F499" s="52"/>
      <c r="G499" s="52"/>
      <c r="H499" s="53"/>
      <c r="I499" s="51"/>
      <c r="J499" s="7"/>
      <c r="K499" s="7"/>
      <c r="L499" s="52"/>
      <c r="M499" s="52"/>
      <c r="N499" s="49"/>
      <c r="O499" s="7"/>
      <c r="P499" s="50"/>
      <c r="Q499" s="51"/>
      <c r="R499" s="51"/>
      <c r="S499" s="48"/>
      <c r="T499" s="48"/>
      <c r="U499" s="48"/>
      <c r="V499" s="48"/>
      <c r="W499" s="48"/>
      <c r="X499" s="48"/>
      <c r="Y499" s="54" t="s">
        <v>92</v>
      </c>
      <c r="Z499" s="55" t="str">
        <f>IF(AND($M499="雇用", OR($R499="集中", $R499="期間内"),$N499&lt;&gt;"その他"),"担当開始日要追記",_xlfn.XLOOKUP($P499,プルダウン用!$S$3:$S$12,プルダウン用!T$3:T$12,"",0))</f>
        <v/>
      </c>
      <c r="AA499" s="55" t="str">
        <f>IF(AND($M499="雇用", OR($R499="集中", $R499="期間内"),$N499&lt;&gt;"その他"),"担当終了日要追記",_xlfn.XLOOKUP($P499,プルダウン用!$S$3:$S$12,プルダウン用!U$3:U$12,"",0))</f>
        <v/>
      </c>
      <c r="AB499" s="49"/>
      <c r="AC499" s="49"/>
      <c r="AD499" s="7"/>
      <c r="AE499" s="7"/>
      <c r="AF499" s="49"/>
      <c r="AG499" s="49"/>
      <c r="AH499" s="56" t="str">
        <f>_xlfn.XLOOKUP($AG499,プルダウン用!$AC$3:$AC$10,プルダウン用!AD$3:AD$10,"",0)</f>
        <v/>
      </c>
      <c r="AI499" s="56" t="str">
        <f>_xlfn.XLOOKUP($AG499,プルダウン用!$AC$3:$AC$10,プルダウン用!AE$3:AE$10,"",0)</f>
        <v/>
      </c>
      <c r="AJ499" s="57" t="str">
        <f>_xlfn.XLOOKUP($AG499,プルダウン用!$AC$3:$AC$10,プルダウン用!AF$3:AF$10,"",0)</f>
        <v/>
      </c>
      <c r="AK499" s="63"/>
      <c r="AL499" s="53"/>
      <c r="AM499" s="49"/>
      <c r="AN499" s="69" t="str">
        <f>IF($AM499="謝金経費に同じ",_xlfn.XLOOKUP(AG499,プルダウン用!$AQ$3:$AQ$12,プルダウン用!$AR$3:$AR$12,"",0),_xlfn.XLOOKUP($AM499,プルダウン用!$AH$3:$AH$5,プルダウン用!$AI$3:$AI$5,""))</f>
        <v/>
      </c>
      <c r="AO499" s="56" t="str">
        <f>IF($AN499="学内非常勤講師",_xlfn.XLOOKUP($N499,プルダウン用!$AW$3:$AW$7,プルダウン用!AX$3:AX$7,"",0),_xlfn.XLOOKUP($AN499,プルダウン用!$AQ$3:$AQ$12,プルダウン用!AS$3:AS$12,"",0))</f>
        <v/>
      </c>
      <c r="AP499" s="56" t="str">
        <f>IF($AN499="学内非常勤講師",_xlfn.XLOOKUP($N499,プルダウン用!$AW$3:$AW$7,プルダウン用!AY$3:AY$7,"",0),_xlfn.XLOOKUP($AN499,プルダウン用!$AQ$3:$AQ$12,プルダウン用!AT$3:AT$12,"",0))</f>
        <v/>
      </c>
      <c r="AQ499" s="56" t="str">
        <f>IF($AN499="学内非常勤講師",_xlfn.XLOOKUP($N499,プルダウン用!$AW$3:$AW$7,プルダウン用!AZ$3:AZ$7,"",0),_xlfn.XLOOKUP($AN499,プルダウン用!$AQ$3:$AQ$12,プルダウン用!AU$3:AU$12,"",0))</f>
        <v/>
      </c>
      <c r="AR499" s="79"/>
    </row>
    <row r="500" spans="2:44" ht="23.25" customHeight="1" x14ac:dyDescent="0.15">
      <c r="B500" s="54" t="str">
        <f t="shared" si="7"/>
        <v/>
      </c>
      <c r="C500" s="64"/>
      <c r="D500" s="64"/>
      <c r="E500" s="52"/>
      <c r="F500" s="52"/>
      <c r="G500" s="52"/>
      <c r="H500" s="53"/>
      <c r="I500" s="51"/>
      <c r="J500" s="7"/>
      <c r="K500" s="7"/>
      <c r="L500" s="52"/>
      <c r="M500" s="52"/>
      <c r="N500" s="49"/>
      <c r="O500" s="7"/>
      <c r="P500" s="50"/>
      <c r="Q500" s="51"/>
      <c r="R500" s="51"/>
      <c r="S500" s="48"/>
      <c r="T500" s="48"/>
      <c r="U500" s="48"/>
      <c r="V500" s="48"/>
      <c r="W500" s="48"/>
      <c r="X500" s="48"/>
      <c r="Y500" s="54" t="s">
        <v>92</v>
      </c>
      <c r="Z500" s="55" t="str">
        <f>IF(AND($M500="雇用", OR($R500="集中", $R500="期間内"),$N500&lt;&gt;"その他"),"担当開始日要追記",_xlfn.XLOOKUP($P500,プルダウン用!$S$3:$S$12,プルダウン用!T$3:T$12,"",0))</f>
        <v/>
      </c>
      <c r="AA500" s="55" t="str">
        <f>IF(AND($M500="雇用", OR($R500="集中", $R500="期間内"),$N500&lt;&gt;"その他"),"担当終了日要追記",_xlfn.XLOOKUP($P500,プルダウン用!$S$3:$S$12,プルダウン用!U$3:U$12,"",0))</f>
        <v/>
      </c>
      <c r="AB500" s="49"/>
      <c r="AC500" s="49"/>
      <c r="AD500" s="7"/>
      <c r="AE500" s="7"/>
      <c r="AF500" s="49"/>
      <c r="AG500" s="49"/>
      <c r="AH500" s="56" t="str">
        <f>_xlfn.XLOOKUP($AG500,プルダウン用!$AC$3:$AC$10,プルダウン用!AD$3:AD$10,"",0)</f>
        <v/>
      </c>
      <c r="AI500" s="56" t="str">
        <f>_xlfn.XLOOKUP($AG500,プルダウン用!$AC$3:$AC$10,プルダウン用!AE$3:AE$10,"",0)</f>
        <v/>
      </c>
      <c r="AJ500" s="57" t="str">
        <f>_xlfn.XLOOKUP($AG500,プルダウン用!$AC$3:$AC$10,プルダウン用!AF$3:AF$10,"",0)</f>
        <v/>
      </c>
      <c r="AK500" s="63"/>
      <c r="AL500" s="53"/>
      <c r="AM500" s="49"/>
      <c r="AN500" s="69" t="str">
        <f>IF($AM500="謝金経費に同じ",_xlfn.XLOOKUP(AG500,プルダウン用!$AQ$3:$AQ$12,プルダウン用!$AR$3:$AR$12,"",0),_xlfn.XLOOKUP($AM500,プルダウン用!$AH$3:$AH$5,プルダウン用!$AI$3:$AI$5,""))</f>
        <v/>
      </c>
      <c r="AO500" s="56" t="str">
        <f>IF($AN500="学内非常勤講師",_xlfn.XLOOKUP($N500,プルダウン用!$AW$3:$AW$7,プルダウン用!AX$3:AX$7,"",0),_xlfn.XLOOKUP($AN500,プルダウン用!$AQ$3:$AQ$12,プルダウン用!AS$3:AS$12,"",0))</f>
        <v/>
      </c>
      <c r="AP500" s="56" t="str">
        <f>IF($AN500="学内非常勤講師",_xlfn.XLOOKUP($N500,プルダウン用!$AW$3:$AW$7,プルダウン用!AY$3:AY$7,"",0),_xlfn.XLOOKUP($AN500,プルダウン用!$AQ$3:$AQ$12,プルダウン用!AT$3:AT$12,"",0))</f>
        <v/>
      </c>
      <c r="AQ500" s="56" t="str">
        <f>IF($AN500="学内非常勤講師",_xlfn.XLOOKUP($N500,プルダウン用!$AW$3:$AW$7,プルダウン用!AZ$3:AZ$7,"",0),_xlfn.XLOOKUP($AN500,プルダウン用!$AQ$3:$AQ$12,プルダウン用!AU$3:AU$12,"",0))</f>
        <v/>
      </c>
      <c r="AR500" s="79"/>
    </row>
  </sheetData>
  <mergeCells count="49">
    <mergeCell ref="B2:K2"/>
    <mergeCell ref="P2:R2"/>
    <mergeCell ref="AA2:AD2"/>
    <mergeCell ref="C4:G4"/>
    <mergeCell ref="H4:L4"/>
    <mergeCell ref="P4:U4"/>
    <mergeCell ref="B9:B10"/>
    <mergeCell ref="C9:C10"/>
    <mergeCell ref="D9:D10"/>
    <mergeCell ref="E9:E10"/>
    <mergeCell ref="F9:F10"/>
    <mergeCell ref="C6:H6"/>
    <mergeCell ref="K6:N6"/>
    <mergeCell ref="P6:R6"/>
    <mergeCell ref="Y6:Z6"/>
    <mergeCell ref="S8:X8"/>
    <mergeCell ref="R9:R10"/>
    <mergeCell ref="G9:G10"/>
    <mergeCell ref="H9:H10"/>
    <mergeCell ref="I9:I10"/>
    <mergeCell ref="J9:J10"/>
    <mergeCell ref="K9:K10"/>
    <mergeCell ref="L9:L10"/>
    <mergeCell ref="M9:M10"/>
    <mergeCell ref="N9:N10"/>
    <mergeCell ref="O9:O10"/>
    <mergeCell ref="P9:P10"/>
    <mergeCell ref="Q9:Q10"/>
    <mergeCell ref="AI9:AI10"/>
    <mergeCell ref="S9:X9"/>
    <mergeCell ref="Y9:Y10"/>
    <mergeCell ref="Z9:Z10"/>
    <mergeCell ref="AA9:AA10"/>
    <mergeCell ref="AB9:AB10"/>
    <mergeCell ref="AC9:AC10"/>
    <mergeCell ref="AD9:AD10"/>
    <mergeCell ref="AE9:AE10"/>
    <mergeCell ref="AF9:AF10"/>
    <mergeCell ref="AG9:AG10"/>
    <mergeCell ref="AH9:AH10"/>
    <mergeCell ref="AP9:AP10"/>
    <mergeCell ref="AQ9:AQ10"/>
    <mergeCell ref="AR9:AR10"/>
    <mergeCell ref="AJ9:AJ10"/>
    <mergeCell ref="AK9:AK10"/>
    <mergeCell ref="AL9:AL10"/>
    <mergeCell ref="AM9:AM10"/>
    <mergeCell ref="AN9:AN10"/>
    <mergeCell ref="AO9:AO10"/>
  </mergeCells>
  <phoneticPr fontId="1"/>
  <conditionalFormatting sqref="S11:S500">
    <cfRule type="expression" dxfId="9" priority="2">
      <formula>$P11="Sセメ"</formula>
    </cfRule>
  </conditionalFormatting>
  <conditionalFormatting sqref="S11:T500">
    <cfRule type="expression" dxfId="8" priority="1">
      <formula>$P11="Sセメ・Aセメ"</formula>
    </cfRule>
  </conditionalFormatting>
  <conditionalFormatting sqref="T11:T500">
    <cfRule type="expression" dxfId="7" priority="3">
      <formula>$P11="Aセメ"</formula>
    </cfRule>
  </conditionalFormatting>
  <conditionalFormatting sqref="U11:U500">
    <cfRule type="expression" dxfId="6" priority="7">
      <formula>$P11="S1ターム"</formula>
    </cfRule>
  </conditionalFormatting>
  <conditionalFormatting sqref="U11:V500">
    <cfRule type="expression" dxfId="5" priority="5">
      <formula>$P11="S1・S2ターム"</formula>
    </cfRule>
  </conditionalFormatting>
  <conditionalFormatting sqref="U11:X500">
    <cfRule type="expression" dxfId="4" priority="4">
      <formula>$P11="S1・S2ターム、A1・A2ターム"</formula>
    </cfRule>
  </conditionalFormatting>
  <conditionalFormatting sqref="V11:V500">
    <cfRule type="expression" dxfId="3" priority="8">
      <formula>$P11="S2ターム"</formula>
    </cfRule>
  </conditionalFormatting>
  <conditionalFormatting sqref="W11:W500">
    <cfRule type="expression" dxfId="2" priority="9">
      <formula>$P11="A1ターム"</formula>
    </cfRule>
  </conditionalFormatting>
  <conditionalFormatting sqref="W11:X500">
    <cfRule type="expression" dxfId="1" priority="6">
      <formula>$P11="A1・A2ターム"</formula>
    </cfRule>
  </conditionalFormatting>
  <conditionalFormatting sqref="X11:X500">
    <cfRule type="expression" dxfId="0" priority="10">
      <formula>$P11="A2ターム"</formula>
    </cfRule>
  </conditionalFormatting>
  <hyperlinks>
    <hyperlink ref="AA2" r:id="rId1" display="https://www.c.u-tokyo.ac.jp/faculty/soumu/jinji/folder972/R8guide.html" xr:uid="{F16BF497-870F-48FC-8EE5-CBC9DB0836AA}"/>
  </hyperlinks>
  <pageMargins left="0.23622047244094491" right="0.23622047244094491" top="0.35433070866141736" bottom="0.35433070866141736" header="0.31496062992125984" footer="0.31496062992125984"/>
  <pageSetup paperSize="8" scale="46" fitToHeight="0" orientation="landscape" r:id="rId2"/>
  <extLst>
    <ext xmlns:x14="http://schemas.microsoft.com/office/spreadsheetml/2009/9/main" uri="{CCE6A557-97BC-4b89-ADB6-D9C93CAAB3DF}">
      <x14:dataValidations xmlns:xm="http://schemas.microsoft.com/office/excel/2006/main" count="19">
        <x14:dataValidation type="list" allowBlank="1" showInputMessage="1" showErrorMessage="1" xr:uid="{2E0950C5-1F47-48CE-B55A-F15A8E2F872F}">
          <x14:formula1>
            <xm:f>プルダウン用!$AC$3:$AC$10</xm:f>
          </x14:formula1>
          <xm:sqref>AG11:AG500</xm:sqref>
        </x14:dataValidation>
        <x14:dataValidation type="list" allowBlank="1" showInputMessage="1" showErrorMessage="1" xr:uid="{8A47DC3D-7E72-4B3D-BA02-4814B309A3F8}">
          <x14:formula1>
            <xm:f>プルダウン用!$K$3:$K$12</xm:f>
          </x14:formula1>
          <xm:sqref>AB11:AB500</xm:sqref>
        </x14:dataValidation>
        <x14:dataValidation type="list" allowBlank="1" showInputMessage="1" showErrorMessage="1" xr:uid="{F36933A0-D72F-4D7F-8116-185D8B960060}">
          <x14:formula1>
            <xm:f>プルダウン用!$AK$3:$AK$5</xm:f>
          </x14:formula1>
          <xm:sqref>I11:I500</xm:sqref>
        </x14:dataValidation>
        <x14:dataValidation type="list" allowBlank="1" showInputMessage="1" showErrorMessage="1" xr:uid="{67B8F556-E393-461A-AA1F-6AAC7F73A305}">
          <x14:formula1>
            <xm:f>プルダウン用!$G$3:$G$4</xm:f>
          </x14:formula1>
          <xm:sqref>M11:M500</xm:sqref>
        </x14:dataValidation>
        <x14:dataValidation type="list" allowBlank="1" showInputMessage="1" showErrorMessage="1" xr:uid="{DF4FF13B-5158-4962-B198-C981EAB62553}">
          <x14:formula1>
            <xm:f>プルダウン用!$C$3:$C$5</xm:f>
          </x14:formula1>
          <xm:sqref>E11:E500</xm:sqref>
        </x14:dataValidation>
        <x14:dataValidation type="list" allowBlank="1" showInputMessage="1" showErrorMessage="1" xr:uid="{766FD530-7C23-4D89-A896-E73579E6706C}">
          <x14:formula1>
            <xm:f>プルダウン用!$G$3:$G$5</xm:f>
          </x14:formula1>
          <xm:sqref>M11:M500</xm:sqref>
        </x14:dataValidation>
        <x14:dataValidation type="list" allowBlank="1" showInputMessage="1" showErrorMessage="1" xr:uid="{A7876193-0EA5-4D93-827D-93B87305A508}">
          <x14:formula1>
            <xm:f>プルダウン用!$I$3:$I$4</xm:f>
          </x14:formula1>
          <xm:sqref>L11:L500</xm:sqref>
        </x14:dataValidation>
        <x14:dataValidation type="list" allowBlank="1" showInputMessage="1" showErrorMessage="1" xr:uid="{8896DAFB-A4DA-4004-9931-94CBDE921B71}">
          <x14:formula1>
            <xm:f>プルダウン用!$E$3:$E$7</xm:f>
          </x14:formula1>
          <xm:sqref>N11:N500</xm:sqref>
        </x14:dataValidation>
        <x14:dataValidation type="list" allowBlank="1" showInputMessage="1" showErrorMessage="1" xr:uid="{1F5347E1-5DA6-4EC5-A3AC-A6AEF6331AE4}">
          <x14:formula1>
            <xm:f>プルダウン用!$S$3:$S$12</xm:f>
          </x14:formula1>
          <xm:sqref>P11:P500</xm:sqref>
        </x14:dataValidation>
        <x14:dataValidation type="list" allowBlank="1" showInputMessage="1" showErrorMessage="1" xr:uid="{2E9606F7-7679-4CCB-BEEA-A71EE810861D}">
          <x14:formula1>
            <xm:f>プルダウン用!$W$3:$W$6</xm:f>
          </x14:formula1>
          <xm:sqref>Q11:Q500</xm:sqref>
        </x14:dataValidation>
        <x14:dataValidation type="list" allowBlank="1" showInputMessage="1" showErrorMessage="1" xr:uid="{7E7EE2A7-6653-4DB5-9EF9-1FAA72D9FB3B}">
          <x14:formula1>
            <xm:f>プルダウン用!$Y$3:$Y$7</xm:f>
          </x14:formula1>
          <xm:sqref>R11:R500</xm:sqref>
        </x14:dataValidation>
        <x14:dataValidation type="list" allowBlank="1" showInputMessage="1" showErrorMessage="1" xr:uid="{44AE40C4-D030-4842-B43D-64EFCF6E931E}">
          <x14:formula1>
            <xm:f>プルダウン用!$Q$3:$Q$4</xm:f>
          </x14:formula1>
          <xm:sqref>AC11:AC500</xm:sqref>
        </x14:dataValidation>
        <x14:dataValidation type="list" allowBlank="1" showInputMessage="1" showErrorMessage="1" xr:uid="{FB7EDFD1-4CAA-4D8E-A0F9-DAF21161CD32}">
          <x14:formula1>
            <xm:f>プルダウン用!$M$3:$M$4</xm:f>
          </x14:formula1>
          <xm:sqref>AF11:AF500</xm:sqref>
        </x14:dataValidation>
        <x14:dataValidation type="list" allowBlank="1" showInputMessage="1" showErrorMessage="1" xr:uid="{24B4E5C8-F189-43C0-AC87-4D81392172D4}">
          <x14:formula1>
            <xm:f>プルダウン用!$O$3:$O$4</xm:f>
          </x14:formula1>
          <xm:sqref>AL11:AL500</xm:sqref>
        </x14:dataValidation>
        <x14:dataValidation type="list" allowBlank="1" showInputMessage="1" showErrorMessage="1" xr:uid="{2959039B-88BA-4781-A65B-6B4CC4E41301}">
          <x14:formula1>
            <xm:f>プルダウン用!$AH$3:$AH$5</xm:f>
          </x14:formula1>
          <xm:sqref>AM11:AM500</xm:sqref>
        </x14:dataValidation>
        <x14:dataValidation type="list" allowBlank="1" showInputMessage="1" showErrorMessage="1" xr:uid="{99F3B115-7387-4EDB-911D-43681F503773}">
          <x14:formula1>
            <xm:f>プルダウン用!$AA$3:$AA$4</xm:f>
          </x14:formula1>
          <xm:sqref>AK11:AK500 G11:G500</xm:sqref>
        </x14:dataValidation>
        <x14:dataValidation type="list" allowBlank="1" showInputMessage="1" showErrorMessage="1" xr:uid="{E632549A-9640-4E53-89CC-B73589EDF2B0}">
          <x14:formula1>
            <xm:f>プルダウン用!$AM$3:$AM$4</xm:f>
          </x14:formula1>
          <xm:sqref>H11:H500</xm:sqref>
        </x14:dataValidation>
        <x14:dataValidation type="list" allowBlank="1" showInputMessage="1" showErrorMessage="1" xr:uid="{4D59A5CD-C7DB-44B2-8C93-387E368D1745}">
          <x14:formula1>
            <xm:f>プルダウン用!$BC$3:$BC$69</xm:f>
          </x14:formula1>
          <xm:sqref>H4:L4</xm:sqref>
        </x14:dataValidation>
        <x14:dataValidation type="list" allowBlank="1" showInputMessage="1" showErrorMessage="1" xr:uid="{81BE4FD2-A055-4E57-A319-F045194D3E55}">
          <x14:formula1>
            <xm:f>プルダウン用!$AO$3:$AO$4</xm:f>
          </x14:formula1>
          <xm:sqref>F11:F500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519D3-6579-47AF-A000-C2EDAF250CA9}">
  <dimension ref="C1:BG68"/>
  <sheetViews>
    <sheetView zoomScaleNormal="100" workbookViewId="0">
      <selection activeCell="U14" sqref="U14"/>
    </sheetView>
  </sheetViews>
  <sheetFormatPr defaultRowHeight="18.75" x14ac:dyDescent="0.4"/>
  <cols>
    <col min="2" max="2" width="3.125" customWidth="1"/>
    <col min="4" max="4" width="2.625" customWidth="1"/>
    <col min="5" max="5" width="13" bestFit="1" customWidth="1"/>
    <col min="6" max="6" width="3.125" customWidth="1"/>
    <col min="7" max="7" width="9.875" bestFit="1" customWidth="1"/>
    <col min="8" max="8" width="2.375" customWidth="1"/>
    <col min="10" max="10" width="3" customWidth="1"/>
    <col min="11" max="11" width="20.125" bestFit="1" customWidth="1"/>
    <col min="12" max="12" width="2.875" customWidth="1"/>
    <col min="13" max="13" width="11" bestFit="1" customWidth="1"/>
    <col min="14" max="14" width="2.875" customWidth="1"/>
    <col min="15" max="15" width="11" bestFit="1" customWidth="1"/>
    <col min="16" max="16" width="2.875" customWidth="1"/>
    <col min="17" max="17" width="15.125" bestFit="1" customWidth="1"/>
    <col min="18" max="18" width="2.875" customWidth="1"/>
    <col min="19" max="19" width="32" bestFit="1" customWidth="1"/>
    <col min="20" max="20" width="13.5" style="2" customWidth="1"/>
    <col min="21" max="21" width="15.25" style="2" bestFit="1" customWidth="1"/>
    <col min="22" max="22" width="2.875" customWidth="1"/>
    <col min="23" max="23" width="11.375" bestFit="1" customWidth="1"/>
    <col min="24" max="24" width="3" customWidth="1"/>
    <col min="25" max="25" width="11.375" bestFit="1" customWidth="1"/>
    <col min="26" max="26" width="3.625" customWidth="1"/>
    <col min="27" max="27" width="11.375" bestFit="1" customWidth="1"/>
    <col min="28" max="28" width="3.75" customWidth="1"/>
    <col min="29" max="29" width="23.75" bestFit="1" customWidth="1"/>
    <col min="30" max="30" width="12.25" customWidth="1"/>
    <col min="31" max="31" width="16.125" style="3" bestFit="1" customWidth="1"/>
    <col min="32" max="32" width="13.875" bestFit="1" customWidth="1"/>
    <col min="33" max="33" width="3.5" customWidth="1"/>
    <col min="34" max="34" width="17.25" bestFit="1" customWidth="1"/>
    <col min="35" max="35" width="15.375" bestFit="1" customWidth="1"/>
    <col min="36" max="36" width="3.875" customWidth="1"/>
    <col min="37" max="37" width="13.875" bestFit="1" customWidth="1"/>
    <col min="38" max="38" width="3.875" customWidth="1"/>
    <col min="39" max="39" width="11.875" customWidth="1"/>
    <col min="40" max="40" width="4.5" customWidth="1"/>
    <col min="41" max="41" width="10.25" bestFit="1" customWidth="1"/>
    <col min="42" max="42" width="3.875" customWidth="1"/>
    <col min="43" max="43" width="23.75" bestFit="1" customWidth="1"/>
    <col min="44" max="44" width="23.75" customWidth="1"/>
    <col min="45" max="45" width="13.25" style="3" bestFit="1" customWidth="1"/>
    <col min="46" max="46" width="16.125" style="3" bestFit="1" customWidth="1"/>
    <col min="47" max="47" width="14.125" style="3" bestFit="1" customWidth="1"/>
    <col min="48" max="48" width="4.875" customWidth="1"/>
    <col min="49" max="49" width="24.125" bestFit="1" customWidth="1"/>
    <col min="50" max="50" width="13.25" style="3" bestFit="1" customWidth="1"/>
    <col min="51" max="51" width="16.125" style="3" bestFit="1" customWidth="1"/>
    <col min="52" max="52" width="14.125" style="3" bestFit="1" customWidth="1"/>
    <col min="54" max="54" width="10.375" style="12" bestFit="1" customWidth="1"/>
    <col min="55" max="55" width="52.125" style="12" bestFit="1" customWidth="1"/>
    <col min="56" max="56" width="9" style="12"/>
    <col min="57" max="57" width="10.375" style="12" bestFit="1" customWidth="1"/>
    <col min="58" max="58" width="53.125" style="12" bestFit="1" customWidth="1"/>
    <col min="59" max="59" width="9" style="12" hidden="1" customWidth="1"/>
  </cols>
  <sheetData>
    <row r="1" spans="3:59" s="12" customFormat="1" ht="18.75" customHeight="1" x14ac:dyDescent="0.4">
      <c r="T1" s="26"/>
      <c r="U1" s="26"/>
      <c r="AE1" s="19"/>
      <c r="AS1" s="19"/>
      <c r="AT1" s="19"/>
      <c r="AU1" s="19"/>
      <c r="AX1" s="19"/>
      <c r="AY1" s="19"/>
      <c r="AZ1" s="19"/>
      <c r="BC1" s="65" t="s">
        <v>181</v>
      </c>
      <c r="BF1" s="65" t="s">
        <v>182</v>
      </c>
    </row>
    <row r="2" spans="3:59" s="12" customFormat="1" ht="18.75" customHeight="1" x14ac:dyDescent="0.4">
      <c r="C2" s="27" t="s">
        <v>6</v>
      </c>
      <c r="E2" s="27" t="s">
        <v>10</v>
      </c>
      <c r="G2" s="25" t="s">
        <v>7</v>
      </c>
      <c r="I2" s="27" t="s">
        <v>8</v>
      </c>
      <c r="K2" s="27" t="s">
        <v>9</v>
      </c>
      <c r="M2" s="27" t="s">
        <v>28</v>
      </c>
      <c r="O2" s="27" t="s">
        <v>30</v>
      </c>
      <c r="Q2" s="27" t="s">
        <v>32</v>
      </c>
      <c r="S2" s="27" t="s">
        <v>35</v>
      </c>
      <c r="T2" s="28" t="s">
        <v>26</v>
      </c>
      <c r="U2" s="28" t="s">
        <v>27</v>
      </c>
      <c r="W2" s="27" t="s">
        <v>47</v>
      </c>
      <c r="Y2" s="27" t="s">
        <v>53</v>
      </c>
      <c r="AA2" s="27" t="s">
        <v>91</v>
      </c>
      <c r="AC2" s="27" t="s">
        <v>240</v>
      </c>
      <c r="AD2" s="28" t="s">
        <v>68</v>
      </c>
      <c r="AE2" s="29" t="s">
        <v>69</v>
      </c>
      <c r="AF2" s="28" t="s">
        <v>73</v>
      </c>
      <c r="AH2" s="27" t="s">
        <v>77</v>
      </c>
      <c r="AI2" s="28" t="s">
        <v>81</v>
      </c>
      <c r="AK2" s="27" t="s">
        <v>82</v>
      </c>
      <c r="AM2" s="27" t="s">
        <v>89</v>
      </c>
      <c r="AO2" s="27" t="s">
        <v>193</v>
      </c>
      <c r="AQ2" s="121" t="s">
        <v>243</v>
      </c>
      <c r="AR2" s="122"/>
      <c r="AS2" s="29" t="s">
        <v>68</v>
      </c>
      <c r="AT2" s="29" t="s">
        <v>69</v>
      </c>
      <c r="AU2" s="29" t="s">
        <v>73</v>
      </c>
      <c r="AW2" s="27" t="s">
        <v>244</v>
      </c>
      <c r="AX2" s="29" t="s">
        <v>68</v>
      </c>
      <c r="AY2" s="29" t="s">
        <v>69</v>
      </c>
      <c r="AZ2" s="29" t="s">
        <v>73</v>
      </c>
      <c r="BB2" s="27" t="s">
        <v>101</v>
      </c>
      <c r="BC2" s="27" t="s">
        <v>102</v>
      </c>
      <c r="BE2" s="27" t="s">
        <v>101</v>
      </c>
      <c r="BF2" s="27" t="s">
        <v>102</v>
      </c>
    </row>
    <row r="3" spans="3:59" s="12" customFormat="1" ht="18.75" customHeight="1" x14ac:dyDescent="0.4">
      <c r="C3" s="30" t="s">
        <v>11</v>
      </c>
      <c r="E3" s="30" t="s">
        <v>43</v>
      </c>
      <c r="G3" s="30" t="s">
        <v>13</v>
      </c>
      <c r="I3" s="30" t="s">
        <v>19</v>
      </c>
      <c r="K3" s="30" t="s">
        <v>20</v>
      </c>
      <c r="M3" s="30" t="s">
        <v>29</v>
      </c>
      <c r="O3" s="30" t="s">
        <v>31</v>
      </c>
      <c r="Q3" s="30" t="s">
        <v>34</v>
      </c>
      <c r="S3" s="30" t="s">
        <v>36</v>
      </c>
      <c r="T3" s="31">
        <v>46113</v>
      </c>
      <c r="U3" s="31">
        <v>46477</v>
      </c>
      <c r="W3" s="31" t="s">
        <v>48</v>
      </c>
      <c r="Y3" s="31" t="s">
        <v>51</v>
      </c>
      <c r="AA3" s="31" t="s">
        <v>57</v>
      </c>
      <c r="AC3" s="31" t="s">
        <v>65</v>
      </c>
      <c r="AD3" s="30">
        <v>100202</v>
      </c>
      <c r="AE3" s="32" t="s">
        <v>70</v>
      </c>
      <c r="AF3" s="30" t="s">
        <v>17</v>
      </c>
      <c r="AH3" s="30" t="s">
        <v>78</v>
      </c>
      <c r="AI3" s="30"/>
      <c r="AK3" s="30" t="s">
        <v>83</v>
      </c>
      <c r="AM3" s="30" t="s">
        <v>89</v>
      </c>
      <c r="AO3" s="30" t="s">
        <v>194</v>
      </c>
      <c r="AQ3" s="31" t="s">
        <v>65</v>
      </c>
      <c r="AR3" s="31" t="s">
        <v>65</v>
      </c>
      <c r="AS3" s="71">
        <v>100202</v>
      </c>
      <c r="AT3" s="72" t="s">
        <v>242</v>
      </c>
      <c r="AU3" s="71" t="s">
        <v>17</v>
      </c>
      <c r="AW3" s="31" t="s">
        <v>43</v>
      </c>
      <c r="AX3" s="73" t="s">
        <v>245</v>
      </c>
      <c r="AY3" s="32" t="s">
        <v>241</v>
      </c>
      <c r="AZ3" s="71" t="s">
        <v>17</v>
      </c>
      <c r="BB3" s="30">
        <v>9999</v>
      </c>
      <c r="BC3" s="30" t="s">
        <v>15</v>
      </c>
      <c r="BE3" s="30">
        <v>29</v>
      </c>
      <c r="BF3" s="30" t="s">
        <v>129</v>
      </c>
      <c r="BG3" s="12" t="s">
        <v>191</v>
      </c>
    </row>
    <row r="4" spans="3:59" s="12" customFormat="1" ht="18.75" customHeight="1" x14ac:dyDescent="0.4">
      <c r="C4" s="30" t="s">
        <v>12</v>
      </c>
      <c r="E4" s="30" t="s">
        <v>44</v>
      </c>
      <c r="G4" s="30" t="s">
        <v>14</v>
      </c>
      <c r="I4" s="30" t="s">
        <v>18</v>
      </c>
      <c r="K4" s="30" t="s">
        <v>21</v>
      </c>
      <c r="M4" s="30"/>
      <c r="O4" s="30"/>
      <c r="Q4" s="30" t="s">
        <v>33</v>
      </c>
      <c r="S4" s="30" t="s">
        <v>37</v>
      </c>
      <c r="T4" s="31">
        <v>46113</v>
      </c>
      <c r="U4" s="31">
        <v>46295</v>
      </c>
      <c r="W4" s="31" t="s">
        <v>49</v>
      </c>
      <c r="Y4" s="31" t="s">
        <v>54</v>
      </c>
      <c r="AA4" s="31"/>
      <c r="AC4" s="31" t="s">
        <v>66</v>
      </c>
      <c r="AD4" s="30">
        <v>100202</v>
      </c>
      <c r="AE4" s="32">
        <v>1104010702</v>
      </c>
      <c r="AF4" s="30" t="s">
        <v>17</v>
      </c>
      <c r="AH4" s="30" t="s">
        <v>79</v>
      </c>
      <c r="AI4" s="30" t="s">
        <v>76</v>
      </c>
      <c r="AK4" s="30" t="s">
        <v>84</v>
      </c>
      <c r="AM4" s="30"/>
      <c r="AO4" s="30" t="s">
        <v>195</v>
      </c>
      <c r="AQ4" s="31" t="s">
        <v>66</v>
      </c>
      <c r="AR4" s="31" t="s">
        <v>66</v>
      </c>
      <c r="AS4" s="71">
        <v>100202</v>
      </c>
      <c r="AT4" s="32">
        <v>1104010702</v>
      </c>
      <c r="AU4" s="71" t="s">
        <v>17</v>
      </c>
      <c r="AW4" s="30" t="s">
        <v>44</v>
      </c>
      <c r="AX4" s="73" t="s">
        <v>245</v>
      </c>
      <c r="AY4" s="32" t="s">
        <v>241</v>
      </c>
      <c r="AZ4" s="71" t="s">
        <v>17</v>
      </c>
      <c r="BB4" s="30">
        <v>213</v>
      </c>
      <c r="BC4" s="30" t="s">
        <v>179</v>
      </c>
      <c r="BE4" s="30">
        <v>31</v>
      </c>
      <c r="BF4" s="30" t="s">
        <v>131</v>
      </c>
      <c r="BG4" s="12" t="s">
        <v>184</v>
      </c>
    </row>
    <row r="5" spans="3:59" s="12" customFormat="1" ht="18.75" customHeight="1" x14ac:dyDescent="0.4">
      <c r="C5" s="30" t="s">
        <v>16</v>
      </c>
      <c r="E5" s="30" t="s">
        <v>45</v>
      </c>
      <c r="G5" s="30"/>
      <c r="K5" s="30" t="s">
        <v>22</v>
      </c>
      <c r="S5" s="30" t="s">
        <v>38</v>
      </c>
      <c r="T5" s="31">
        <v>46296</v>
      </c>
      <c r="U5" s="31">
        <v>46477</v>
      </c>
      <c r="W5" s="31" t="s">
        <v>50</v>
      </c>
      <c r="Y5" s="31" t="s">
        <v>52</v>
      </c>
      <c r="AC5" s="30" t="s">
        <v>67</v>
      </c>
      <c r="AD5" s="30">
        <v>100202</v>
      </c>
      <c r="AE5" s="32" t="s">
        <v>71</v>
      </c>
      <c r="AF5" s="30" t="s">
        <v>17</v>
      </c>
      <c r="AH5" s="30" t="s">
        <v>80</v>
      </c>
      <c r="AI5" s="30" t="s">
        <v>80</v>
      </c>
      <c r="AK5" s="30"/>
      <c r="AQ5" s="30" t="s">
        <v>67</v>
      </c>
      <c r="AR5" s="30" t="s">
        <v>67</v>
      </c>
      <c r="AS5" s="71">
        <v>100202</v>
      </c>
      <c r="AT5" s="32" t="s">
        <v>71</v>
      </c>
      <c r="AU5" s="71" t="s">
        <v>17</v>
      </c>
      <c r="AW5" s="30" t="s">
        <v>45</v>
      </c>
      <c r="AX5" s="73" t="s">
        <v>245</v>
      </c>
      <c r="AY5" s="32" t="s">
        <v>241</v>
      </c>
      <c r="AZ5" s="71" t="s">
        <v>17</v>
      </c>
      <c r="BB5" s="30">
        <v>212</v>
      </c>
      <c r="BC5" s="30" t="s">
        <v>178</v>
      </c>
      <c r="BE5" s="30">
        <v>32</v>
      </c>
      <c r="BF5" s="30" t="s">
        <v>132</v>
      </c>
      <c r="BG5" s="12" t="s">
        <v>184</v>
      </c>
    </row>
    <row r="6" spans="3:59" s="12" customFormat="1" ht="18.75" customHeight="1" x14ac:dyDescent="0.4">
      <c r="E6" s="30" t="s">
        <v>46</v>
      </c>
      <c r="K6" s="30" t="s">
        <v>237</v>
      </c>
      <c r="S6" s="30" t="s">
        <v>227</v>
      </c>
      <c r="T6" s="31">
        <v>46113</v>
      </c>
      <c r="U6" s="31">
        <v>46477</v>
      </c>
      <c r="W6" s="31" t="s">
        <v>15</v>
      </c>
      <c r="Y6" s="31" t="s">
        <v>55</v>
      </c>
      <c r="AC6" s="30" t="s">
        <v>72</v>
      </c>
      <c r="AD6" s="30">
        <v>100202</v>
      </c>
      <c r="AE6" s="32" t="s">
        <v>74</v>
      </c>
      <c r="AF6" s="30" t="s">
        <v>17</v>
      </c>
      <c r="AQ6" s="30" t="s">
        <v>72</v>
      </c>
      <c r="AR6" s="30" t="s">
        <v>72</v>
      </c>
      <c r="AS6" s="71">
        <v>100202</v>
      </c>
      <c r="AT6" s="32" t="s">
        <v>74</v>
      </c>
      <c r="AU6" s="71" t="s">
        <v>17</v>
      </c>
      <c r="AW6" s="30" t="s">
        <v>46</v>
      </c>
      <c r="AX6" s="73" t="s">
        <v>245</v>
      </c>
      <c r="AY6" s="32" t="s">
        <v>247</v>
      </c>
      <c r="AZ6" s="71" t="s">
        <v>17</v>
      </c>
      <c r="BB6" s="30">
        <v>211</v>
      </c>
      <c r="BC6" s="30" t="s">
        <v>177</v>
      </c>
      <c r="BE6" s="30">
        <v>49</v>
      </c>
      <c r="BF6" s="30" t="s">
        <v>137</v>
      </c>
      <c r="BG6" s="12" t="s">
        <v>183</v>
      </c>
    </row>
    <row r="7" spans="3:59" s="12" customFormat="1" ht="18.75" customHeight="1" x14ac:dyDescent="0.4">
      <c r="E7" s="30" t="s">
        <v>15</v>
      </c>
      <c r="K7" s="30" t="s">
        <v>214</v>
      </c>
      <c r="S7" s="30" t="s">
        <v>229</v>
      </c>
      <c r="T7" s="31">
        <v>46113</v>
      </c>
      <c r="U7" s="31">
        <v>46295</v>
      </c>
      <c r="Y7" s="30" t="s">
        <v>15</v>
      </c>
      <c r="AC7" s="30" t="s">
        <v>75</v>
      </c>
      <c r="AD7" s="30" t="s">
        <v>76</v>
      </c>
      <c r="AE7" s="30" t="s">
        <v>76</v>
      </c>
      <c r="AF7" s="30" t="s">
        <v>76</v>
      </c>
      <c r="AQ7" s="30" t="s">
        <v>75</v>
      </c>
      <c r="AR7" s="30" t="s">
        <v>75</v>
      </c>
      <c r="AS7" s="71" t="s">
        <v>76</v>
      </c>
      <c r="AT7" s="71" t="s">
        <v>76</v>
      </c>
      <c r="AU7" s="71" t="s">
        <v>76</v>
      </c>
      <c r="AW7" s="30" t="s">
        <v>15</v>
      </c>
      <c r="AX7" s="71" t="s">
        <v>76</v>
      </c>
      <c r="AY7" s="71" t="s">
        <v>76</v>
      </c>
      <c r="AZ7" s="71" t="s">
        <v>76</v>
      </c>
      <c r="BB7" s="30">
        <v>210</v>
      </c>
      <c r="BC7" s="30" t="s">
        <v>176</v>
      </c>
      <c r="BE7" s="30">
        <v>50</v>
      </c>
      <c r="BF7" s="30" t="s">
        <v>138</v>
      </c>
      <c r="BG7" s="12" t="s">
        <v>185</v>
      </c>
    </row>
    <row r="8" spans="3:59" s="12" customFormat="1" ht="18.75" customHeight="1" x14ac:dyDescent="0.4">
      <c r="K8" s="30" t="s">
        <v>196</v>
      </c>
      <c r="S8" s="30" t="s">
        <v>231</v>
      </c>
      <c r="T8" s="31">
        <v>46296</v>
      </c>
      <c r="U8" s="31">
        <v>46477</v>
      </c>
      <c r="AC8" s="30" t="s">
        <v>239</v>
      </c>
      <c r="AD8" s="30" t="s">
        <v>17</v>
      </c>
      <c r="AE8" s="30" t="s">
        <v>17</v>
      </c>
      <c r="AF8" s="30" t="s">
        <v>17</v>
      </c>
      <c r="AQ8" s="30" t="s">
        <v>239</v>
      </c>
      <c r="AR8" s="30" t="s">
        <v>239</v>
      </c>
      <c r="AS8" s="71" t="s">
        <v>17</v>
      </c>
      <c r="AT8" s="71" t="s">
        <v>17</v>
      </c>
      <c r="AU8" s="71" t="s">
        <v>17</v>
      </c>
      <c r="AX8" s="19"/>
      <c r="AY8" s="19"/>
      <c r="AZ8" s="19"/>
      <c r="BB8" s="30">
        <v>209</v>
      </c>
      <c r="BC8" s="30" t="s">
        <v>175</v>
      </c>
      <c r="BE8" s="30">
        <v>62</v>
      </c>
      <c r="BF8" s="30" t="s">
        <v>144</v>
      </c>
      <c r="BG8" s="12" t="s">
        <v>186</v>
      </c>
    </row>
    <row r="9" spans="3:59" s="12" customFormat="1" ht="18.75" customHeight="1" x14ac:dyDescent="0.4">
      <c r="K9" s="30" t="s">
        <v>25</v>
      </c>
      <c r="S9" s="30" t="s">
        <v>39</v>
      </c>
      <c r="T9" s="31">
        <v>46113</v>
      </c>
      <c r="U9" s="31">
        <v>46203</v>
      </c>
      <c r="AC9" s="30" t="s">
        <v>236</v>
      </c>
      <c r="AD9" s="30" t="s">
        <v>238</v>
      </c>
      <c r="AE9" s="30" t="s">
        <v>238</v>
      </c>
      <c r="AF9" s="30" t="s">
        <v>238</v>
      </c>
      <c r="AQ9" s="30" t="s">
        <v>236</v>
      </c>
      <c r="AR9" s="74" t="s">
        <v>248</v>
      </c>
      <c r="AS9" s="71" t="s">
        <v>238</v>
      </c>
      <c r="AT9" s="71" t="s">
        <v>238</v>
      </c>
      <c r="AU9" s="71" t="s">
        <v>238</v>
      </c>
      <c r="AX9" s="19"/>
      <c r="AY9" s="19"/>
      <c r="AZ9" s="19"/>
      <c r="BB9" s="30">
        <v>208</v>
      </c>
      <c r="BC9" s="30" t="s">
        <v>174</v>
      </c>
      <c r="BE9" s="30">
        <v>65</v>
      </c>
      <c r="BF9" s="30" t="s">
        <v>147</v>
      </c>
      <c r="BG9" s="12" t="s">
        <v>187</v>
      </c>
    </row>
    <row r="10" spans="3:59" s="12" customFormat="1" ht="18.75" customHeight="1" x14ac:dyDescent="0.4">
      <c r="K10" s="30" t="s">
        <v>23</v>
      </c>
      <c r="S10" s="30" t="s">
        <v>40</v>
      </c>
      <c r="T10" s="31">
        <v>46174</v>
      </c>
      <c r="U10" s="31">
        <v>46295</v>
      </c>
      <c r="AC10" s="30" t="s">
        <v>246</v>
      </c>
      <c r="AD10" s="30" t="s">
        <v>238</v>
      </c>
      <c r="AE10" s="71" t="s">
        <v>238</v>
      </c>
      <c r="AF10" s="30" t="s">
        <v>238</v>
      </c>
      <c r="AQ10" s="30" t="s">
        <v>246</v>
      </c>
      <c r="AR10" s="30" t="s">
        <v>246</v>
      </c>
      <c r="AS10" s="71" t="s">
        <v>238</v>
      </c>
      <c r="AT10" s="71" t="s">
        <v>238</v>
      </c>
      <c r="AU10" s="71" t="s">
        <v>238</v>
      </c>
      <c r="AX10" s="19"/>
      <c r="AY10" s="19"/>
      <c r="AZ10" s="19"/>
      <c r="BB10" s="30">
        <v>207</v>
      </c>
      <c r="BC10" s="30" t="s">
        <v>173</v>
      </c>
      <c r="BE10" s="30">
        <v>102</v>
      </c>
      <c r="BF10" s="30" t="s">
        <v>160</v>
      </c>
      <c r="BG10" s="12" t="s">
        <v>188</v>
      </c>
    </row>
    <row r="11" spans="3:59" s="12" customFormat="1" ht="18.75" customHeight="1" x14ac:dyDescent="0.4">
      <c r="K11" s="30" t="s">
        <v>24</v>
      </c>
      <c r="S11" s="30" t="s">
        <v>41</v>
      </c>
      <c r="T11" s="31">
        <v>46296</v>
      </c>
      <c r="U11" s="31">
        <v>46387</v>
      </c>
      <c r="AQ11" s="30" t="s">
        <v>76</v>
      </c>
      <c r="AR11" s="30" t="s">
        <v>76</v>
      </c>
      <c r="AS11" s="71" t="s">
        <v>76</v>
      </c>
      <c r="AT11" s="71" t="s">
        <v>76</v>
      </c>
      <c r="AU11" s="71" t="s">
        <v>76</v>
      </c>
      <c r="AX11" s="19"/>
      <c r="AY11" s="19"/>
      <c r="AZ11" s="19"/>
      <c r="BB11" s="30">
        <v>206</v>
      </c>
      <c r="BC11" s="30" t="s">
        <v>172</v>
      </c>
      <c r="BE11" s="30">
        <v>200</v>
      </c>
      <c r="BF11" s="30" t="s">
        <v>166</v>
      </c>
      <c r="BG11" s="12" t="s">
        <v>189</v>
      </c>
    </row>
    <row r="12" spans="3:59" s="12" customFormat="1" ht="18.75" customHeight="1" x14ac:dyDescent="0.4">
      <c r="K12" s="30" t="s">
        <v>15</v>
      </c>
      <c r="S12" s="30" t="s">
        <v>42</v>
      </c>
      <c r="T12" s="31">
        <v>46327</v>
      </c>
      <c r="U12" s="31">
        <v>46477</v>
      </c>
      <c r="AQ12" s="30" t="s">
        <v>80</v>
      </c>
      <c r="AR12" s="30" t="s">
        <v>80</v>
      </c>
      <c r="AS12" s="71" t="s">
        <v>238</v>
      </c>
      <c r="AT12" s="71" t="s">
        <v>238</v>
      </c>
      <c r="AU12" s="71" t="s">
        <v>238</v>
      </c>
      <c r="AX12" s="19"/>
      <c r="AY12" s="19"/>
      <c r="AZ12" s="19"/>
      <c r="BB12" s="30">
        <v>201</v>
      </c>
      <c r="BC12" s="30" t="s">
        <v>167</v>
      </c>
      <c r="BE12" s="30">
        <v>202</v>
      </c>
      <c r="BF12" s="30" t="s">
        <v>168</v>
      </c>
      <c r="BG12" s="12" t="s">
        <v>190</v>
      </c>
    </row>
    <row r="13" spans="3:59" s="12" customFormat="1" ht="18.75" customHeight="1" x14ac:dyDescent="0.4">
      <c r="AS13" s="19"/>
      <c r="AT13" s="19"/>
      <c r="AU13" s="19"/>
      <c r="AX13" s="19"/>
      <c r="AY13" s="19"/>
      <c r="AZ13" s="19"/>
      <c r="BB13" s="30">
        <v>107</v>
      </c>
      <c r="BC13" s="30" t="s">
        <v>165</v>
      </c>
      <c r="BE13" s="30">
        <v>203</v>
      </c>
      <c r="BF13" s="30" t="s">
        <v>169</v>
      </c>
      <c r="BG13" s="12" t="s">
        <v>190</v>
      </c>
    </row>
    <row r="14" spans="3:59" s="12" customFormat="1" ht="18.75" customHeight="1" x14ac:dyDescent="0.4">
      <c r="AS14" s="19"/>
      <c r="AT14" s="19"/>
      <c r="AU14" s="19"/>
      <c r="AX14" s="19"/>
      <c r="AY14" s="19"/>
      <c r="AZ14" s="19"/>
      <c r="BB14" s="30">
        <v>106</v>
      </c>
      <c r="BC14" s="30" t="s">
        <v>164</v>
      </c>
      <c r="BE14" s="30">
        <v>204</v>
      </c>
      <c r="BF14" s="30" t="s">
        <v>170</v>
      </c>
      <c r="BG14" s="12" t="s">
        <v>190</v>
      </c>
    </row>
    <row r="15" spans="3:59" s="12" customFormat="1" ht="18.75" customHeight="1" x14ac:dyDescent="0.4">
      <c r="AS15" s="19"/>
      <c r="AT15" s="19"/>
      <c r="AU15" s="19"/>
      <c r="AX15" s="19"/>
      <c r="AY15" s="19"/>
      <c r="AZ15" s="19"/>
      <c r="BB15" s="30">
        <v>105</v>
      </c>
      <c r="BC15" s="30" t="s">
        <v>163</v>
      </c>
      <c r="BE15" s="30">
        <v>205</v>
      </c>
      <c r="BF15" s="30" t="s">
        <v>171</v>
      </c>
      <c r="BG15" s="12" t="s">
        <v>190</v>
      </c>
    </row>
    <row r="16" spans="3:59" s="12" customFormat="1" ht="18.75" customHeight="1" x14ac:dyDescent="0.4">
      <c r="AS16" s="19"/>
      <c r="AT16" s="19"/>
      <c r="AU16" s="19"/>
      <c r="AX16" s="19"/>
      <c r="AY16" s="19"/>
      <c r="AZ16" s="19"/>
      <c r="BB16" s="30">
        <v>104</v>
      </c>
      <c r="BC16" s="30" t="s">
        <v>162</v>
      </c>
    </row>
    <row r="17" spans="20:59" s="12" customFormat="1" ht="18.75" customHeight="1" x14ac:dyDescent="0.4">
      <c r="T17" s="26"/>
      <c r="U17" s="26"/>
      <c r="AS17" s="19"/>
      <c r="AT17" s="19"/>
      <c r="AU17" s="19"/>
      <c r="AX17" s="19"/>
      <c r="AY17" s="19"/>
      <c r="AZ17" s="19"/>
      <c r="BB17" s="30">
        <v>103</v>
      </c>
      <c r="BC17" s="30" t="s">
        <v>161</v>
      </c>
    </row>
    <row r="18" spans="20:59" s="12" customFormat="1" ht="18.75" customHeight="1" x14ac:dyDescent="0.4">
      <c r="T18" s="26"/>
      <c r="U18" s="26"/>
      <c r="AS18" s="19"/>
      <c r="AT18" s="19"/>
      <c r="AU18" s="19"/>
      <c r="AX18" s="19"/>
      <c r="AY18" s="19"/>
      <c r="AZ18" s="19"/>
      <c r="BB18" s="30">
        <v>101</v>
      </c>
      <c r="BC18" s="30" t="s">
        <v>159</v>
      </c>
    </row>
    <row r="19" spans="20:59" s="12" customFormat="1" ht="18.75" customHeight="1" x14ac:dyDescent="0.4">
      <c r="T19" s="26"/>
      <c r="U19" s="26"/>
      <c r="AS19" s="19"/>
      <c r="AT19" s="19"/>
      <c r="AU19" s="19"/>
      <c r="AX19" s="19"/>
      <c r="AY19" s="19"/>
      <c r="AZ19" s="19"/>
      <c r="BB19" s="30">
        <v>100</v>
      </c>
      <c r="BC19" s="30" t="s">
        <v>158</v>
      </c>
    </row>
    <row r="20" spans="20:59" s="12" customFormat="1" ht="18.75" customHeight="1" x14ac:dyDescent="0.4">
      <c r="T20" s="26"/>
      <c r="U20" s="26"/>
      <c r="AS20" s="19"/>
      <c r="AT20" s="19"/>
      <c r="AU20" s="19"/>
      <c r="AX20" s="19"/>
      <c r="AY20" s="19"/>
      <c r="AZ20" s="19"/>
      <c r="BB20" s="30">
        <v>77</v>
      </c>
      <c r="BC20" s="30" t="s">
        <v>157</v>
      </c>
    </row>
    <row r="21" spans="20:59" s="12" customFormat="1" ht="18.75" customHeight="1" x14ac:dyDescent="0.4">
      <c r="T21" s="26"/>
      <c r="U21" s="26"/>
      <c r="AS21" s="19"/>
      <c r="AT21" s="19"/>
      <c r="AU21" s="19"/>
      <c r="AX21" s="19"/>
      <c r="AY21" s="19"/>
      <c r="AZ21" s="19"/>
      <c r="BB21" s="30">
        <v>76</v>
      </c>
      <c r="BC21" s="30" t="s">
        <v>156</v>
      </c>
    </row>
    <row r="22" spans="20:59" s="12" customFormat="1" ht="18.75" customHeight="1" x14ac:dyDescent="0.4">
      <c r="T22" s="26"/>
      <c r="U22" s="26"/>
      <c r="AE22" s="19"/>
      <c r="AS22" s="19"/>
      <c r="AT22" s="19"/>
      <c r="AU22" s="19"/>
      <c r="AX22" s="19"/>
      <c r="AY22" s="19"/>
      <c r="AZ22" s="19"/>
      <c r="BB22" s="30">
        <v>75</v>
      </c>
      <c r="BC22" s="30" t="s">
        <v>155</v>
      </c>
    </row>
    <row r="23" spans="20:59" s="12" customFormat="1" ht="18.75" customHeight="1" x14ac:dyDescent="0.4">
      <c r="T23" s="26"/>
      <c r="U23" s="26"/>
      <c r="AE23" s="19"/>
      <c r="AS23" s="19"/>
      <c r="AT23" s="19"/>
      <c r="AU23" s="19"/>
      <c r="AX23" s="19"/>
      <c r="AY23" s="19"/>
      <c r="AZ23" s="19"/>
      <c r="BB23" s="30">
        <v>74</v>
      </c>
      <c r="BC23" s="30" t="s">
        <v>154</v>
      </c>
    </row>
    <row r="24" spans="20:59" s="12" customFormat="1" ht="18.75" customHeight="1" x14ac:dyDescent="0.4">
      <c r="T24" s="26"/>
      <c r="U24" s="26"/>
      <c r="AE24" s="19"/>
      <c r="AS24" s="19"/>
      <c r="AT24" s="19"/>
      <c r="AU24" s="19"/>
      <c r="AX24" s="19"/>
      <c r="AY24" s="19"/>
      <c r="AZ24" s="19"/>
      <c r="BB24" s="30">
        <v>73</v>
      </c>
      <c r="BC24" s="30" t="s">
        <v>153</v>
      </c>
    </row>
    <row r="25" spans="20:59" s="1" customFormat="1" ht="18.75" customHeight="1" x14ac:dyDescent="0.4">
      <c r="T25" s="33"/>
      <c r="U25" s="33"/>
      <c r="AE25" s="4"/>
      <c r="AS25" s="4"/>
      <c r="AT25" s="4"/>
      <c r="AU25" s="4"/>
      <c r="AX25" s="4"/>
      <c r="AY25" s="4"/>
      <c r="AZ25" s="4"/>
      <c r="BB25" s="30">
        <v>72</v>
      </c>
      <c r="BC25" s="30" t="s">
        <v>152</v>
      </c>
      <c r="BD25" s="12"/>
      <c r="BE25" s="12"/>
      <c r="BF25" s="12"/>
      <c r="BG25" s="12"/>
    </row>
    <row r="26" spans="20:59" x14ac:dyDescent="0.4">
      <c r="BB26" s="30">
        <v>71</v>
      </c>
      <c r="BC26" s="30" t="s">
        <v>151</v>
      </c>
    </row>
    <row r="27" spans="20:59" x14ac:dyDescent="0.4">
      <c r="BB27" s="30">
        <v>70</v>
      </c>
      <c r="BC27" s="30" t="s">
        <v>150</v>
      </c>
    </row>
    <row r="28" spans="20:59" x14ac:dyDescent="0.4">
      <c r="BB28" s="30">
        <v>67</v>
      </c>
      <c r="BC28" s="30" t="s">
        <v>149</v>
      </c>
    </row>
    <row r="29" spans="20:59" x14ac:dyDescent="0.4">
      <c r="BB29" s="30">
        <v>66</v>
      </c>
      <c r="BC29" s="30" t="s">
        <v>148</v>
      </c>
    </row>
    <row r="30" spans="20:59" x14ac:dyDescent="0.4">
      <c r="BB30" s="30">
        <v>64</v>
      </c>
      <c r="BC30" s="30" t="s">
        <v>146</v>
      </c>
    </row>
    <row r="31" spans="20:59" x14ac:dyDescent="0.4">
      <c r="BB31" s="30">
        <v>63</v>
      </c>
      <c r="BC31" s="30" t="s">
        <v>145</v>
      </c>
    </row>
    <row r="32" spans="20:59" x14ac:dyDescent="0.4">
      <c r="BB32" s="30">
        <v>55</v>
      </c>
      <c r="BC32" s="30" t="s">
        <v>143</v>
      </c>
    </row>
    <row r="33" spans="54:55" x14ac:dyDescent="0.4">
      <c r="BB33" s="30">
        <v>54</v>
      </c>
      <c r="BC33" s="30" t="s">
        <v>142</v>
      </c>
    </row>
    <row r="34" spans="54:55" x14ac:dyDescent="0.4">
      <c r="BB34" s="30">
        <v>53</v>
      </c>
      <c r="BC34" s="30" t="s">
        <v>141</v>
      </c>
    </row>
    <row r="35" spans="54:55" x14ac:dyDescent="0.4">
      <c r="BB35" s="30">
        <v>52</v>
      </c>
      <c r="BC35" s="30" t="s">
        <v>140</v>
      </c>
    </row>
    <row r="36" spans="54:55" x14ac:dyDescent="0.4">
      <c r="BB36" s="30">
        <v>51</v>
      </c>
      <c r="BC36" s="30" t="s">
        <v>139</v>
      </c>
    </row>
    <row r="37" spans="54:55" x14ac:dyDescent="0.4">
      <c r="BB37" s="30">
        <v>37</v>
      </c>
      <c r="BC37" s="30" t="s">
        <v>136</v>
      </c>
    </row>
    <row r="38" spans="54:55" x14ac:dyDescent="0.4">
      <c r="BB38" s="30">
        <v>36</v>
      </c>
      <c r="BC38" s="30" t="s">
        <v>135</v>
      </c>
    </row>
    <row r="39" spans="54:55" x14ac:dyDescent="0.4">
      <c r="BB39" s="30">
        <v>35</v>
      </c>
      <c r="BC39" s="30" t="s">
        <v>134</v>
      </c>
    </row>
    <row r="40" spans="54:55" x14ac:dyDescent="0.4">
      <c r="BB40" s="30">
        <v>34</v>
      </c>
      <c r="BC40" s="30" t="s">
        <v>133</v>
      </c>
    </row>
    <row r="41" spans="54:55" x14ac:dyDescent="0.4">
      <c r="BB41" s="30">
        <v>30</v>
      </c>
      <c r="BC41" s="30" t="s">
        <v>130</v>
      </c>
    </row>
    <row r="42" spans="54:55" x14ac:dyDescent="0.4">
      <c r="BB42" s="30">
        <v>28</v>
      </c>
      <c r="BC42" s="30" t="s">
        <v>128</v>
      </c>
    </row>
    <row r="43" spans="54:55" x14ac:dyDescent="0.4">
      <c r="BB43" s="30">
        <v>27</v>
      </c>
      <c r="BC43" s="30" t="s">
        <v>127</v>
      </c>
    </row>
    <row r="44" spans="54:55" x14ac:dyDescent="0.4">
      <c r="BB44" s="30">
        <v>26</v>
      </c>
      <c r="BC44" s="30" t="s">
        <v>126</v>
      </c>
    </row>
    <row r="45" spans="54:55" x14ac:dyDescent="0.4">
      <c r="BB45" s="30">
        <v>25</v>
      </c>
      <c r="BC45" s="30" t="s">
        <v>125</v>
      </c>
    </row>
    <row r="46" spans="54:55" x14ac:dyDescent="0.4">
      <c r="BB46" s="30">
        <v>23</v>
      </c>
      <c r="BC46" s="30" t="s">
        <v>124</v>
      </c>
    </row>
    <row r="47" spans="54:55" x14ac:dyDescent="0.4">
      <c r="BB47" s="30">
        <v>22</v>
      </c>
      <c r="BC47" s="30" t="s">
        <v>123</v>
      </c>
    </row>
    <row r="48" spans="54:55" x14ac:dyDescent="0.4">
      <c r="BB48" s="30">
        <v>21</v>
      </c>
      <c r="BC48" s="30" t="s">
        <v>122</v>
      </c>
    </row>
    <row r="49" spans="54:55" x14ac:dyDescent="0.4">
      <c r="BB49" s="30">
        <v>20</v>
      </c>
      <c r="BC49" s="30" t="s">
        <v>121</v>
      </c>
    </row>
    <row r="50" spans="54:55" x14ac:dyDescent="0.4">
      <c r="BB50" s="30">
        <v>19</v>
      </c>
      <c r="BC50" s="30" t="s">
        <v>120</v>
      </c>
    </row>
    <row r="51" spans="54:55" x14ac:dyDescent="0.4">
      <c r="BB51" s="30">
        <v>18</v>
      </c>
      <c r="BC51" s="30" t="s">
        <v>119</v>
      </c>
    </row>
    <row r="52" spans="54:55" x14ac:dyDescent="0.4">
      <c r="BB52" s="30">
        <v>17</v>
      </c>
      <c r="BC52" s="30" t="s">
        <v>118</v>
      </c>
    </row>
    <row r="53" spans="54:55" x14ac:dyDescent="0.4">
      <c r="BB53" s="30">
        <v>16</v>
      </c>
      <c r="BC53" s="30" t="s">
        <v>117</v>
      </c>
    </row>
    <row r="54" spans="54:55" x14ac:dyDescent="0.4">
      <c r="BB54" s="30">
        <v>15</v>
      </c>
      <c r="BC54" s="30" t="s">
        <v>116</v>
      </c>
    </row>
    <row r="55" spans="54:55" x14ac:dyDescent="0.4">
      <c r="BB55" s="30">
        <v>14</v>
      </c>
      <c r="BC55" s="30" t="s">
        <v>115</v>
      </c>
    </row>
    <row r="56" spans="54:55" x14ac:dyDescent="0.4">
      <c r="BB56" s="30">
        <v>13</v>
      </c>
      <c r="BC56" s="30" t="s">
        <v>114</v>
      </c>
    </row>
    <row r="57" spans="54:55" x14ac:dyDescent="0.4">
      <c r="BB57" s="30">
        <v>12</v>
      </c>
      <c r="BC57" s="30" t="s">
        <v>113</v>
      </c>
    </row>
    <row r="58" spans="54:55" x14ac:dyDescent="0.4">
      <c r="BB58" s="30">
        <v>11</v>
      </c>
      <c r="BC58" s="30" t="s">
        <v>112</v>
      </c>
    </row>
    <row r="59" spans="54:55" x14ac:dyDescent="0.4">
      <c r="BB59" s="30">
        <v>10</v>
      </c>
      <c r="BC59" s="30" t="s">
        <v>111</v>
      </c>
    </row>
    <row r="60" spans="54:55" x14ac:dyDescent="0.4">
      <c r="BB60" s="30">
        <v>9</v>
      </c>
      <c r="BC60" s="30" t="s">
        <v>110</v>
      </c>
    </row>
    <row r="61" spans="54:55" x14ac:dyDescent="0.4">
      <c r="BB61" s="30">
        <v>8</v>
      </c>
      <c r="BC61" s="30" t="s">
        <v>109</v>
      </c>
    </row>
    <row r="62" spans="54:55" x14ac:dyDescent="0.4">
      <c r="BB62" s="30">
        <v>7</v>
      </c>
      <c r="BC62" s="30" t="s">
        <v>108</v>
      </c>
    </row>
    <row r="63" spans="54:55" x14ac:dyDescent="0.4">
      <c r="BB63" s="30">
        <v>6</v>
      </c>
      <c r="BC63" s="30" t="s">
        <v>107</v>
      </c>
    </row>
    <row r="64" spans="54:55" x14ac:dyDescent="0.4">
      <c r="BB64" s="30">
        <v>5</v>
      </c>
      <c r="BC64" s="30" t="s">
        <v>180</v>
      </c>
    </row>
    <row r="65" spans="54:55" x14ac:dyDescent="0.4">
      <c r="BB65" s="30">
        <v>4</v>
      </c>
      <c r="BC65" s="30" t="s">
        <v>106</v>
      </c>
    </row>
    <row r="66" spans="54:55" x14ac:dyDescent="0.4">
      <c r="BB66" s="30">
        <v>3</v>
      </c>
      <c r="BC66" s="30" t="s">
        <v>105</v>
      </c>
    </row>
    <row r="67" spans="54:55" x14ac:dyDescent="0.4">
      <c r="BB67" s="30">
        <v>2</v>
      </c>
      <c r="BC67" s="30" t="s">
        <v>104</v>
      </c>
    </row>
    <row r="68" spans="54:55" x14ac:dyDescent="0.4">
      <c r="BB68" s="30">
        <v>1</v>
      </c>
      <c r="BC68" s="30" t="s">
        <v>103</v>
      </c>
    </row>
  </sheetData>
  <mergeCells count="1">
    <mergeCell ref="AQ2:AR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計画調書</vt:lpstr>
      <vt:lpstr>記入例</vt:lpstr>
      <vt:lpstr>作成案内</vt:lpstr>
      <vt:lpstr>プルダウン・関数見本</vt:lpstr>
      <vt:lpstr>プルダウン用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雨宮　健祥</dc:creator>
  <cp:lastModifiedBy>雨宮　健祥</cp:lastModifiedBy>
  <cp:lastPrinted>2025-10-27T06:24:12Z</cp:lastPrinted>
  <dcterms:created xsi:type="dcterms:W3CDTF">2015-06-05T18:17:20Z</dcterms:created>
  <dcterms:modified xsi:type="dcterms:W3CDTF">2025-11-27T09:50:13Z</dcterms:modified>
</cp:coreProperties>
</file>