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30" windowWidth="19200" windowHeight="12090"/>
  </bookViews>
  <sheets>
    <sheet name="依頼書" sheetId="1" r:id="rId1"/>
    <sheet name="リスト" sheetId="2" r:id="rId2"/>
  </sheets>
  <definedNames>
    <definedName name="A">#REF!</definedName>
    <definedName name="B">#REF!</definedName>
    <definedName name="_xlnm.Print_Area" localSheetId="0">依頼書!$A$1:$D$55</definedName>
    <definedName name="コード">リスト!$B:$B</definedName>
    <definedName name="事業名">リスト!$H:$H</definedName>
    <definedName name="職名">リスト!$F:$F</definedName>
    <definedName name="部科名称">#REF!</definedName>
    <definedName name="部局">リスト!$C:$C</definedName>
    <definedName name="部局コード">#REF!</definedName>
    <definedName name="部局コード№">#REF!</definedName>
    <definedName name="部局種別">リスト!$G:$G</definedName>
    <definedName name="部局名">リスト!$A:$A</definedName>
  </definedNames>
  <calcPr calcId="162913"/>
</workbook>
</file>

<file path=xl/calcChain.xml><?xml version="1.0" encoding="utf-8"?>
<calcChain xmlns="http://schemas.openxmlformats.org/spreadsheetml/2006/main">
  <c r="B20" i="1" l="1"/>
  <c r="B21" i="1"/>
  <c r="C20" i="1" l="1"/>
  <c r="C15" i="1"/>
  <c r="B31" i="1"/>
  <c r="B30" i="1"/>
  <c r="B29" i="1"/>
  <c r="D15" i="1"/>
  <c r="C21" i="1" l="1"/>
  <c r="B24" i="1"/>
  <c r="B22" i="1"/>
  <c r="D5" i="1" l="1"/>
</calcChain>
</file>

<file path=xl/sharedStrings.xml><?xml version="1.0" encoding="utf-8"?>
<sst xmlns="http://schemas.openxmlformats.org/spreadsheetml/2006/main" count="306" uniqueCount="166">
  <si>
    <t>様式</t>
  </si>
  <si>
    <t>日本学術振興会電子申請システム（国際交流事業用）のID・パスワード発行依頼書</t>
  </si>
  <si>
    <t>部局名　　　　　　　　　　　　　　　　</t>
  </si>
  <si>
    <t>日本学術振興会国際交流事業に申請するための電子システム用ID・パスワードの発行をお願いします。</t>
  </si>
  <si>
    <t>内線電話番号</t>
  </si>
  <si>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</si>
  <si>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</si>
  <si>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</si>
  <si>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</si>
  <si>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</si>
  <si>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</si>
  <si>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</si>
  <si>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</si>
  <si>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</si>
  <si>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</si>
  <si>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</si>
  <si>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</si>
  <si>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</si>
  <si>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</si>
  <si>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医科学研究所</t>
  </si>
  <si>
    <t>地震研究所</t>
  </si>
  <si>
    <t>東洋文化研究所</t>
  </si>
  <si>
    <t>社会科学研究所</t>
  </si>
  <si>
    <t>生産技術研究所</t>
  </si>
  <si>
    <t>史料編纂所</t>
  </si>
  <si>
    <t>宇宙線研究所</t>
  </si>
  <si>
    <t>物性研究所</t>
  </si>
  <si>
    <t>大気海洋研究所</t>
  </si>
  <si>
    <t>先端科学技術研究センター</t>
  </si>
  <si>
    <t>総合研究博物館</t>
  </si>
  <si>
    <t>低温センター</t>
  </si>
  <si>
    <t>アイソトープ総合センター</t>
  </si>
  <si>
    <t>環境安全研究センター</t>
  </si>
  <si>
    <t>人工物工学研究センター</t>
  </si>
  <si>
    <t>生物生産工学研究センター</t>
  </si>
  <si>
    <t>アジア生物資源環境研究センター</t>
  </si>
  <si>
    <t>大学総合教育研究センター</t>
  </si>
  <si>
    <t>空間情報科学研究センター</t>
  </si>
  <si>
    <t>情報基盤センター</t>
  </si>
  <si>
    <t>素粒子物理国際研究センター</t>
  </si>
  <si>
    <t>大規模集積システム設計教育研究センター</t>
  </si>
  <si>
    <t>政策ビジョン研究センター</t>
  </si>
  <si>
    <t>カブリ数物連携宇宙研究機構</t>
  </si>
  <si>
    <t>サステイナビリティ学連携研究機構</t>
  </si>
  <si>
    <t>総括プロジェクト機構</t>
  </si>
  <si>
    <t>地球観測データ統融合連携研究機構</t>
  </si>
  <si>
    <t>放射光連携研究機構</t>
  </si>
  <si>
    <t>創薬オープンイノベーションセンター</t>
  </si>
  <si>
    <t>ナノ量子情報エレクトロニクス研究機構</t>
  </si>
  <si>
    <t xml:space="preserve">知の構造化センター（ネットワーク） </t>
  </si>
  <si>
    <t>海洋アライアンス</t>
  </si>
  <si>
    <t xml:space="preserve">トランスレーショナル・リサーチ・イニシアティブ </t>
  </si>
  <si>
    <t>ＩＲＴ研究機構</t>
  </si>
  <si>
    <t xml:space="preserve">大学発教育支援コンソーシアム推進機構 </t>
  </si>
  <si>
    <t xml:space="preserve">高齢社会総合研究機構 </t>
  </si>
  <si>
    <t>生命科学ネットワーク</t>
  </si>
  <si>
    <t>フューチャーセンター推進機構</t>
  </si>
  <si>
    <t>海洋基礎生物学研究推進センター</t>
  </si>
  <si>
    <t>日本・アジアに関する教育研究ネットワーク</t>
  </si>
  <si>
    <t xml:space="preserve">日本語教育センター（国際本部） </t>
  </si>
  <si>
    <t xml:space="preserve">国際センター（国際本部） </t>
  </si>
  <si>
    <t>保健・健康推進本部（保健センター）</t>
  </si>
  <si>
    <t>公共政策大学院　(公共政策学連携研究部･教育部）</t>
    <phoneticPr fontId="1"/>
  </si>
  <si>
    <t>教授</t>
    <rPh sb="0" eb="2">
      <t>キョウジュ</t>
    </rPh>
    <phoneticPr fontId="2"/>
  </si>
  <si>
    <t>准教授</t>
    <rPh sb="0" eb="1">
      <t>ジュン</t>
    </rPh>
    <rPh sb="1" eb="3">
      <t>キョウジュ</t>
    </rPh>
    <phoneticPr fontId="2"/>
  </si>
  <si>
    <t>講師</t>
    <rPh sb="0" eb="2">
      <t>コウシ</t>
    </rPh>
    <phoneticPr fontId="2"/>
  </si>
  <si>
    <t>特任教授</t>
    <rPh sb="0" eb="2">
      <t>トクニン</t>
    </rPh>
    <rPh sb="2" eb="4">
      <t>キョウジュ</t>
    </rPh>
    <phoneticPr fontId="2"/>
  </si>
  <si>
    <t>特任准教授</t>
    <rPh sb="0" eb="2">
      <t>トクニン</t>
    </rPh>
    <rPh sb="2" eb="3">
      <t>ジュン</t>
    </rPh>
    <rPh sb="3" eb="5">
      <t>キョウジュ</t>
    </rPh>
    <phoneticPr fontId="2"/>
  </si>
  <si>
    <t>特任講師</t>
    <rPh sb="0" eb="2">
      <t>トクニン</t>
    </rPh>
    <rPh sb="2" eb="4">
      <t>コウシ</t>
    </rPh>
    <phoneticPr fontId="2"/>
  </si>
  <si>
    <t>職名</t>
    <phoneticPr fontId="1"/>
  </si>
  <si>
    <t>医学（系）</t>
  </si>
  <si>
    <t>医学部附属病院</t>
  </si>
  <si>
    <t>教育学</t>
  </si>
  <si>
    <t>経済学</t>
  </si>
  <si>
    <t>工学（系）</t>
  </si>
  <si>
    <t>情報学環</t>
  </si>
  <si>
    <t>情報理工学</t>
  </si>
  <si>
    <t>人文社会（系）</t>
  </si>
  <si>
    <t>新領域創成科学</t>
  </si>
  <si>
    <t>数理科学</t>
  </si>
  <si>
    <t>総合文化</t>
  </si>
  <si>
    <t>農学生命科学</t>
  </si>
  <si>
    <t>法学政治学</t>
  </si>
  <si>
    <t>薬学（系）</t>
  </si>
  <si>
    <t>理学（系）</t>
  </si>
  <si>
    <t>研究科</t>
    <phoneticPr fontId="1"/>
  </si>
  <si>
    <t>その他</t>
    <phoneticPr fontId="1"/>
  </si>
  <si>
    <t>その他</t>
    <phoneticPr fontId="1"/>
  </si>
  <si>
    <t>【研究科】</t>
    <phoneticPr fontId="1"/>
  </si>
  <si>
    <t>【附置研究所】</t>
    <phoneticPr fontId="1"/>
  </si>
  <si>
    <t>【全学センター】</t>
    <phoneticPr fontId="1"/>
  </si>
  <si>
    <t>【国際高等研究所】</t>
    <phoneticPr fontId="1"/>
  </si>
  <si>
    <t>【機構等】</t>
    <phoneticPr fontId="1"/>
  </si>
  <si>
    <t>【その他】</t>
    <phoneticPr fontId="1"/>
  </si>
  <si>
    <t>学部</t>
    <phoneticPr fontId="1"/>
  </si>
  <si>
    <t>附置研</t>
    <phoneticPr fontId="1"/>
  </si>
  <si>
    <t>氏名　姓（漢字）*</t>
    <rPh sb="5" eb="7">
      <t>カンジ</t>
    </rPh>
    <phoneticPr fontId="1"/>
  </si>
  <si>
    <t>氏名　名（漢字）*</t>
    <rPh sb="5" eb="7">
      <t>カンジ</t>
    </rPh>
    <phoneticPr fontId="1"/>
  </si>
  <si>
    <t>*のついた項目は必ずご記入ください。</t>
    <rPh sb="11" eb="13">
      <t>キニュウ</t>
    </rPh>
    <phoneticPr fontId="1"/>
  </si>
  <si>
    <t>二国間交流事業 共同研究・セミナー</t>
  </si>
  <si>
    <t>特定国派遣研究者</t>
  </si>
  <si>
    <t>リンダウ・ノーベル賞受賞者会議派遣事業</t>
  </si>
  <si>
    <t>外国人招へい研究者</t>
  </si>
  <si>
    <t xml:space="preserve">論文博士号取得希望者に対する支援事業 </t>
  </si>
  <si>
    <t xml:space="preserve">外国人特別研究員 </t>
    <phoneticPr fontId="1"/>
  </si>
  <si>
    <t>研究拠点形成事業</t>
    <phoneticPr fontId="1"/>
  </si>
  <si>
    <t>国際共同研究事業</t>
    <phoneticPr fontId="1"/>
  </si>
  <si>
    <t>国際共同研究教育パートナーシッププログラム</t>
    <phoneticPr fontId="1"/>
  </si>
  <si>
    <t>災害からの回復力強化等に関する領域横断的研究協力事業</t>
    <phoneticPr fontId="1"/>
  </si>
  <si>
    <t>その他</t>
    <rPh sb="2" eb="3">
      <t>タ</t>
    </rPh>
    <phoneticPr fontId="1"/>
  </si>
  <si>
    <t>氏名　名（ローマ字）*</t>
    <rPh sb="0" eb="2">
      <t>シメイ</t>
    </rPh>
    <phoneticPr fontId="1"/>
  </si>
  <si>
    <t>※部局コード：</t>
    <phoneticPr fontId="1"/>
  </si>
  <si>
    <t/>
  </si>
  <si>
    <t>←本日日付（自動表示）</t>
    <rPh sb="1" eb="3">
      <t>ホンジツ</t>
    </rPh>
    <rPh sb="3" eb="5">
      <t>ヒヅケ</t>
    </rPh>
    <rPh sb="6" eb="8">
      <t>ジドウ</t>
    </rPh>
    <rPh sb="8" eb="10">
      <t>ヒョウジ</t>
    </rPh>
    <phoneticPr fontId="1"/>
  </si>
  <si>
    <t>　　　　　（名）</t>
    <rPh sb="6" eb="7">
      <t>メイ</t>
    </rPh>
    <phoneticPr fontId="1"/>
  </si>
  <si>
    <t>部局コード*</t>
    <phoneticPr fontId="1"/>
  </si>
  <si>
    <r>
      <t>氏名</t>
    </r>
    <r>
      <rPr>
        <sz val="11"/>
        <color theme="1"/>
        <rFont val="ＭＳ Ｐゴシック"/>
        <family val="3"/>
        <charset val="128"/>
        <scheme val="minor"/>
      </rPr>
      <t>　　　　（姓）</t>
    </r>
    <rPh sb="7" eb="8">
      <t>セイ</t>
    </rPh>
    <phoneticPr fontId="1"/>
  </si>
  <si>
    <t>申請事業名</t>
    <phoneticPr fontId="1"/>
  </si>
  <si>
    <t>部局種別*</t>
    <phoneticPr fontId="1"/>
  </si>
  <si>
    <t>氏名　姓（ローマ字　大文字）*</t>
    <phoneticPr fontId="1"/>
  </si>
  <si>
    <t>研究室直通電話番号（内線番号不可）*</t>
    <phoneticPr fontId="1"/>
  </si>
  <si>
    <t>E-mailアドレス*</t>
    <phoneticPr fontId="1"/>
  </si>
  <si>
    <t>日本学術振興会ホームページ上の「部局コード表」で確認できます。</t>
    <rPh sb="0" eb="2">
      <t>ニホン</t>
    </rPh>
    <phoneticPr fontId="1"/>
  </si>
  <si>
    <t xml:space="preserve">外国人特別研究員 </t>
  </si>
  <si>
    <t>TODAI</t>
    <phoneticPr fontId="1"/>
  </si>
  <si>
    <t>Taro</t>
    <phoneticPr fontId="1"/>
  </si>
  <si>
    <t>03-5689-1234</t>
    <phoneticPr fontId="1"/>
  </si>
  <si>
    <t>太郎</t>
    <rPh sb="0" eb="2">
      <t>タロウ</t>
    </rPh>
    <phoneticPr fontId="1"/>
  </si>
  <si>
    <t>http://www-shinsei.jsps.go.jp/topkokusai/chordlist.html</t>
    <phoneticPr fontId="1"/>
  </si>
  <si>
    <t>参考URL:</t>
    <phoneticPr fontId="1"/>
  </si>
  <si>
    <t>部局コード</t>
    <rPh sb="0" eb="2">
      <t>ブキョク</t>
    </rPh>
    <phoneticPr fontId="1"/>
  </si>
  <si>
    <t>部局名（学振システム）</t>
    <rPh sb="0" eb="2">
      <t>ブキョク</t>
    </rPh>
    <rPh sb="2" eb="3">
      <t>メイ</t>
    </rPh>
    <rPh sb="4" eb="6">
      <t>ガクシン</t>
    </rPh>
    <phoneticPr fontId="1"/>
  </si>
  <si>
    <t>部局種別</t>
    <rPh sb="0" eb="2">
      <t>ブキョク</t>
    </rPh>
    <rPh sb="2" eb="4">
      <t>シュベツ</t>
    </rPh>
    <phoneticPr fontId="1"/>
  </si>
  <si>
    <t>研究科</t>
    <rPh sb="0" eb="2">
      <t>ケンキュウ</t>
    </rPh>
    <rPh sb="2" eb="3">
      <t>カ</t>
    </rPh>
    <phoneticPr fontId="1"/>
  </si>
  <si>
    <t>公共政策大学院　(公共政策学連携研究部･教育部）</t>
    <phoneticPr fontId="1"/>
  </si>
  <si>
    <t>附置研</t>
    <rPh sb="0" eb="2">
      <t>フチ</t>
    </rPh>
    <rPh sb="2" eb="3">
      <t>ケン</t>
    </rPh>
    <phoneticPr fontId="1"/>
  </si>
  <si>
    <t>その他</t>
    <rPh sb="2" eb="3">
      <t>タ</t>
    </rPh>
    <phoneticPr fontId="1"/>
  </si>
  <si>
    <t>名称</t>
    <rPh sb="0" eb="2">
      <t>メイショウ</t>
    </rPh>
    <phoneticPr fontId="1"/>
  </si>
  <si>
    <t>全学センター</t>
    <rPh sb="0" eb="2">
      <t>ゼンガク</t>
    </rPh>
    <phoneticPr fontId="1"/>
  </si>
  <si>
    <t>国際高等研究所</t>
    <rPh sb="0" eb="2">
      <t>コクサイ</t>
    </rPh>
    <rPh sb="2" eb="4">
      <t>コウトウ</t>
    </rPh>
    <rPh sb="4" eb="6">
      <t>ケンキュウ</t>
    </rPh>
    <rPh sb="6" eb="7">
      <t>ジョ</t>
    </rPh>
    <phoneticPr fontId="1"/>
  </si>
  <si>
    <t>機構等</t>
    <rPh sb="0" eb="2">
      <t>キコウ</t>
    </rPh>
    <rPh sb="2" eb="3">
      <t>トウ</t>
    </rPh>
    <phoneticPr fontId="1"/>
  </si>
  <si>
    <t>センター</t>
    <phoneticPr fontId="1"/>
  </si>
  <si>
    <t>←リストから選択／記入　※申請される日本学術振興会国際交流事業の事業名を記入下さい。</t>
    <rPh sb="6" eb="8">
      <t>センタク</t>
    </rPh>
    <rPh sb="9" eb="11">
      <t>キニュウ</t>
    </rPh>
    <phoneticPr fontId="1"/>
  </si>
  <si>
    <t>←記入　※姓、名それぞれ10文字以内で記入ください。
JIS第1水準・第2水準にない文字の場合は全角カタカナで記入ください。</t>
    <rPh sb="1" eb="3">
      <t>キニュウ</t>
    </rPh>
    <phoneticPr fontId="1"/>
  </si>
  <si>
    <t>東大</t>
    <rPh sb="0" eb="2">
      <t>トウダイ</t>
    </rPh>
    <phoneticPr fontId="1"/>
  </si>
  <si>
    <t>←※EmailアドレスはID・パスワード送付先、連絡先となりますので間違いのないよう、ご記入ください。</t>
    <rPh sb="20" eb="22">
      <t>ソウフ</t>
    </rPh>
    <rPh sb="22" eb="23">
      <t>サキ</t>
    </rPh>
    <rPh sb="24" eb="27">
      <t>レンラクサキ</t>
    </rPh>
    <rPh sb="34" eb="36">
      <t>マチガ</t>
    </rPh>
    <rPh sb="44" eb="46">
      <t>キニュウ</t>
    </rPh>
    <phoneticPr fontId="1"/>
  </si>
  <si>
    <t>←自動表示されない場合は記入　※氏名がアルファベット表記の場合はカタカナ表記を記入ください。</t>
    <rPh sb="1" eb="3">
      <t>ジドウ</t>
    </rPh>
    <rPh sb="3" eb="5">
      <t>ヒョウジ</t>
    </rPh>
    <rPh sb="9" eb="11">
      <t>バアイ</t>
    </rPh>
    <rPh sb="12" eb="14">
      <t>キニュウ</t>
    </rPh>
    <phoneticPr fontId="1"/>
  </si>
  <si>
    <t>←リストから選択／記入　※所属は必ずお間違えの無いようにご記載ください。</t>
    <rPh sb="6" eb="8">
      <t>センタク</t>
    </rPh>
    <rPh sb="9" eb="11">
      <t>キニュウ</t>
    </rPh>
    <rPh sb="13" eb="15">
      <t>ショゾク</t>
    </rPh>
    <rPh sb="16" eb="17">
      <t>カナラ</t>
    </rPh>
    <rPh sb="19" eb="21">
      <t>マチガ</t>
    </rPh>
    <rPh sb="23" eb="24">
      <t>ナ</t>
    </rPh>
    <rPh sb="29" eb="31">
      <t>キサイ</t>
    </rPh>
    <phoneticPr fontId="1"/>
  </si>
  <si>
    <t>※*のついた項目（Emailアドレス以外）は日本学術振興会電子申請システム（国際交流事業用）</t>
    <phoneticPr fontId="1"/>
  </si>
  <si>
    <t>　に登録される申請者情報となりますので、所属等に間違いのないようご注意ください。</t>
    <phoneticPr fontId="1"/>
  </si>
  <si>
    <t>←リストから選択／記入　※職名がリストに無い場合手入力してください、事業によっては講師以上が申請条件となりますのでご注意ください。</t>
    <rPh sb="6" eb="8">
      <t>センタク</t>
    </rPh>
    <rPh sb="9" eb="11">
      <t>キニュウ</t>
    </rPh>
    <rPh sb="13" eb="15">
      <t>ショクメイ</t>
    </rPh>
    <rPh sb="20" eb="21">
      <t>ナ</t>
    </rPh>
    <rPh sb="22" eb="24">
      <t>バアイ</t>
    </rPh>
    <rPh sb="24" eb="25">
      <t>テ</t>
    </rPh>
    <rPh sb="25" eb="27">
      <t>ニュウリョク</t>
    </rPh>
    <rPh sb="34" eb="36">
      <t>ジギョウ</t>
    </rPh>
    <rPh sb="41" eb="43">
      <t>コウシ</t>
    </rPh>
    <rPh sb="43" eb="45">
      <t>イジョウ</t>
    </rPh>
    <rPh sb="46" eb="48">
      <t>シンセイ</t>
    </rPh>
    <rPh sb="48" eb="50">
      <t>ジョウケン</t>
    </rPh>
    <rPh sb="58" eb="60">
      <t>チュウイ</t>
    </rPh>
    <phoneticPr fontId="1"/>
  </si>
  <si>
    <t>附属病院</t>
  </si>
  <si>
    <t>（リストに該当するコードがない場合は、「9999」（その他）となり、部局名の記載となります。不具合ある場合は下記連絡先までご連絡ください）</t>
    <rPh sb="38" eb="40">
      <t>キサイ</t>
    </rPh>
    <rPh sb="46" eb="49">
      <t>フグアイ</t>
    </rPh>
    <rPh sb="51" eb="53">
      <t>バアイ</t>
    </rPh>
    <rPh sb="54" eb="56">
      <t>カキ</t>
    </rPh>
    <rPh sb="56" eb="59">
      <t>レンラクサキ</t>
    </rPh>
    <rPh sb="62" eb="64">
      <t>レンラク</t>
    </rPh>
    <phoneticPr fontId="1"/>
  </si>
  <si>
    <t>内線</t>
    <phoneticPr fontId="1"/>
  </si>
  <si>
    <t xml:space="preserve">  Fax</t>
    <phoneticPr fontId="1"/>
  </si>
  <si>
    <t>助教</t>
    <rPh sb="0" eb="2">
      <t>ジョキョウ</t>
    </rPh>
    <phoneticPr fontId="1"/>
  </si>
  <si>
    <t>←自動表示、不具合ある場合は国際企画課までご連絡ください。</t>
    <rPh sb="1" eb="3">
      <t>ジドウ</t>
    </rPh>
    <rPh sb="3" eb="5">
      <t>ヒョウジ</t>
    </rPh>
    <rPh sb="6" eb="9">
      <t>フグアイ</t>
    </rPh>
    <rPh sb="11" eb="13">
      <t>バアイ</t>
    </rPh>
    <rPh sb="14" eb="16">
      <t>コクサイ</t>
    </rPh>
    <rPh sb="16" eb="18">
      <t>キカク</t>
    </rPh>
    <rPh sb="18" eb="19">
      <t>カ</t>
    </rPh>
    <rPh sb="22" eb="24">
      <t>レンラク</t>
    </rPh>
    <phoneticPr fontId="1"/>
  </si>
  <si>
    <t>12345</t>
    <phoneticPr fontId="1"/>
  </si>
  <si>
    <t xml:space="preserve">E-mail jsps-intre.adm@gs.mail.u-tokyo.ac.jp
</t>
    <phoneticPr fontId="1"/>
  </si>
  <si>
    <t>jsps-intre.adm@gs.mail.u-tokyo.ac.jp</t>
    <phoneticPr fontId="1"/>
  </si>
  <si>
    <t>定量生命科学研究所</t>
    <rPh sb="0" eb="2">
      <t>テイリョウ</t>
    </rPh>
    <rPh sb="2" eb="4">
      <t>セイメイ</t>
    </rPh>
    <rPh sb="4" eb="6">
      <t>カガク</t>
    </rPh>
    <phoneticPr fontId="1"/>
  </si>
  <si>
    <t>　本部研究推進企画課長　殿</t>
    <rPh sb="3" eb="5">
      <t>ケンキュウ</t>
    </rPh>
    <rPh sb="5" eb="7">
      <t>スイシン</t>
    </rPh>
    <rPh sb="7" eb="9">
      <t>キカク</t>
    </rPh>
    <phoneticPr fontId="1"/>
  </si>
  <si>
    <t>本部研究推進企画課</t>
    <rPh sb="2" eb="4">
      <t>ケンキュウ</t>
    </rPh>
    <rPh sb="4" eb="6">
      <t>スイシン</t>
    </rPh>
    <rPh sb="6" eb="9">
      <t>キカクカ</t>
    </rPh>
    <phoneticPr fontId="1"/>
  </si>
  <si>
    <t>田中、瀧澤、小俣、砂原</t>
    <rPh sb="0" eb="2">
      <t>タナカ</t>
    </rPh>
    <rPh sb="3" eb="5">
      <t>タキザワ</t>
    </rPh>
    <rPh sb="6" eb="8">
      <t>オマタ</t>
    </rPh>
    <rPh sb="9" eb="11">
      <t>スナハラ</t>
    </rPh>
    <phoneticPr fontId="1"/>
  </si>
  <si>
    <t>20266, 20267, 22346</t>
    <phoneticPr fontId="1"/>
  </si>
  <si>
    <t>03-5841-2037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</si>
</sst>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0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u/>
      <sz val="11"/>
      <color theme="10"/>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9"/>
      <color theme="1"/>
      <name val="ＭＳ Ｐゴシック"/>
      <family val="2"/>
      <charset val="128"/>
      <scheme val="minor"/>
    </font>
    <font>
      <sz val="10"/>
      <color rgb="FF000000"/>
      <name val="ＭＳ Ｐゴシック"/>
      <family val="3"/>
      <charset val="128"/>
      <scheme val="minor"/>
    </font>
    <font>
      <sz val="11"/>
      <color rgb="FF00000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5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0" fillId="0" borderId="0" xfId="0" applyFill="1">
      <alignment vertical="center"/>
    </xf>
    <xf numFmtId="49" fontId="0" fillId="0" borderId="0" xfId="0" applyNumberFormat="1" applyFill="1">
      <alignment vertical="center"/>
    </xf>
    <xf numFmtId="0" fontId="0" fillId="0" borderId="0" xfId="0" applyFont="1" applyProtection="1">
      <alignment vertical="center"/>
      <protection locked="0"/>
    </xf>
    <xf numFmtId="0" fontId="4" fillId="0" borderId="0" xfId="0" applyFont="1" applyProtection="1">
      <alignment vertical="center"/>
      <protection locked="0"/>
    </xf>
    <xf numFmtId="176" fontId="4" fillId="0" borderId="0" xfId="0" applyNumberFormat="1" applyFont="1" applyProtection="1">
      <alignment vertical="center"/>
      <protection locked="0"/>
    </xf>
    <xf numFmtId="0" fontId="3" fillId="0" borderId="0" xfId="0" applyFont="1" applyAlignment="1" applyProtection="1">
      <alignment horizontal="left" vertical="center"/>
      <protection locked="0"/>
    </xf>
    <xf numFmtId="0" fontId="4" fillId="0" borderId="1" xfId="0" applyFont="1" applyBorder="1" applyProtection="1">
      <alignment vertical="center"/>
      <protection locked="0"/>
    </xf>
    <xf numFmtId="0" fontId="0" fillId="0" borderId="1" xfId="0" applyBorder="1" applyProtection="1">
      <alignment vertical="center"/>
      <protection locked="0"/>
    </xf>
    <xf numFmtId="0" fontId="3" fillId="2" borderId="2" xfId="0" applyFont="1" applyFill="1" applyBorder="1" applyProtection="1">
      <alignment vertical="center"/>
      <protection locked="0"/>
    </xf>
    <xf numFmtId="49" fontId="0" fillId="0" borderId="5" xfId="0" applyNumberFormat="1" applyFont="1" applyBorder="1" applyAlignment="1" applyProtection="1">
      <alignment vertical="center"/>
      <protection locked="0"/>
    </xf>
    <xf numFmtId="0" fontId="0" fillId="0" borderId="0" xfId="0" applyFont="1" applyBorder="1" applyProtection="1">
      <alignment vertical="center"/>
      <protection locked="0"/>
    </xf>
    <xf numFmtId="49" fontId="0" fillId="0" borderId="6" xfId="0" applyNumberFormat="1" applyFont="1" applyBorder="1" applyAlignment="1" applyProtection="1">
      <alignment vertical="center"/>
      <protection locked="0"/>
    </xf>
    <xf numFmtId="49" fontId="0" fillId="0" borderId="4" xfId="0" applyNumberFormat="1" applyFont="1" applyBorder="1" applyAlignment="1" applyProtection="1">
      <alignment vertical="center"/>
      <protection locked="0"/>
    </xf>
    <xf numFmtId="49" fontId="0" fillId="0" borderId="6" xfId="0" applyNumberFormat="1" applyBorder="1" applyAlignment="1" applyProtection="1">
      <alignment vertical="center"/>
      <protection locked="0"/>
    </xf>
    <xf numFmtId="0" fontId="0" fillId="0" borderId="0" xfId="0" applyFont="1" applyAlignment="1" applyProtection="1">
      <alignment horizontal="left" vertical="center" indent="2"/>
      <protection locked="0"/>
    </xf>
    <xf numFmtId="0" fontId="0" fillId="0" borderId="0" xfId="0" applyAlignment="1" applyProtection="1">
      <alignment horizontal="left" vertical="center" indent="2"/>
      <protection locked="0"/>
    </xf>
    <xf numFmtId="0" fontId="0" fillId="0" borderId="0" xfId="0" applyAlignment="1" applyProtection="1">
      <alignment horizontal="right" vertical="center"/>
      <protection locked="0"/>
    </xf>
    <xf numFmtId="0" fontId="6" fillId="0" borderId="0" xfId="1" applyAlignment="1" applyProtection="1">
      <alignment vertical="center"/>
      <protection locked="0"/>
    </xf>
    <xf numFmtId="0" fontId="4" fillId="0" borderId="0" xfId="0" applyFont="1" applyAlignment="1" applyProtection="1">
      <alignment horizontal="left" vertical="center" indent="2"/>
      <protection locked="0"/>
    </xf>
    <xf numFmtId="0" fontId="0" fillId="0" borderId="2" xfId="0" applyNumberFormat="1" applyBorder="1" applyProtection="1">
      <alignment vertical="center"/>
    </xf>
    <xf numFmtId="0" fontId="0" fillId="0" borderId="6" xfId="0" applyNumberFormat="1" applyBorder="1" applyProtection="1">
      <alignment vertical="center"/>
    </xf>
    <xf numFmtId="49" fontId="0" fillId="0" borderId="5" xfId="0" applyNumberFormat="1" applyFont="1" applyBorder="1" applyAlignment="1" applyProtection="1">
      <alignment vertical="center"/>
    </xf>
    <xf numFmtId="0" fontId="3" fillId="3" borderId="3" xfId="0" applyFont="1" applyFill="1" applyBorder="1" applyProtection="1">
      <alignment vertical="center"/>
    </xf>
    <xf numFmtId="0" fontId="8" fillId="0" borderId="0" xfId="0" applyFont="1" applyProtection="1">
      <alignment vertical="center"/>
      <protection locked="0"/>
    </xf>
    <xf numFmtId="0" fontId="4" fillId="0" borderId="0" xfId="0" applyFont="1" applyAlignment="1" applyProtection="1">
      <alignment vertical="center"/>
      <protection locked="0"/>
    </xf>
    <xf numFmtId="0" fontId="7" fillId="0" borderId="0" xfId="0" applyFont="1" applyProtection="1">
      <alignment vertical="center"/>
    </xf>
    <xf numFmtId="0" fontId="9" fillId="0" borderId="0" xfId="0" applyFont="1" applyAlignment="1" applyProtection="1">
      <alignment horizontal="left" vertical="center" indent="2"/>
      <protection locked="0"/>
    </xf>
    <xf numFmtId="0" fontId="4" fillId="0" borderId="0" xfId="0" applyFont="1" applyAlignment="1" applyProtection="1">
      <alignment horizontal="left" vertical="center"/>
      <protection locked="0"/>
    </xf>
    <xf numFmtId="0" fontId="3" fillId="0" borderId="0" xfId="0" applyFont="1" applyFill="1" applyBorder="1" applyProtection="1">
      <alignment vertical="center"/>
      <protection locked="0"/>
    </xf>
    <xf numFmtId="49" fontId="6" fillId="0" borderId="6" xfId="1" applyNumberFormat="1" applyBorder="1" applyAlignment="1" applyProtection="1">
      <alignment vertical="center"/>
      <protection locked="0"/>
    </xf>
    <xf numFmtId="0" fontId="10" fillId="0" borderId="0" xfId="0" applyFont="1" applyBorder="1" applyAlignment="1">
      <alignment horizontal="left" vertical="center" wrapText="1"/>
    </xf>
    <xf numFmtId="177" fontId="3" fillId="0" borderId="0" xfId="0" applyNumberFormat="1" applyFont="1">
      <alignment vertical="center"/>
    </xf>
    <xf numFmtId="177" fontId="0" fillId="0" borderId="0" xfId="0" applyNumberFormat="1" applyFill="1">
      <alignment vertical="center"/>
    </xf>
    <xf numFmtId="177" fontId="0" fillId="0" borderId="0" xfId="0" applyNumberFormat="1">
      <alignment vertical="center"/>
    </xf>
    <xf numFmtId="177" fontId="3" fillId="0" borderId="0" xfId="0" applyNumberFormat="1" applyFont="1" applyAlignment="1">
      <alignment vertical="center" wrapText="1"/>
    </xf>
    <xf numFmtId="177" fontId="11" fillId="0" borderId="0" xfId="0" applyNumberFormat="1" applyFont="1" applyBorder="1" applyAlignment="1">
      <alignment horizontal="right" vertical="center" wrapText="1"/>
    </xf>
    <xf numFmtId="177" fontId="0" fillId="0" borderId="2" xfId="0" applyNumberFormat="1" applyBorder="1" applyAlignment="1" applyProtection="1">
      <alignment horizontal="left" vertical="center"/>
    </xf>
    <xf numFmtId="0" fontId="11" fillId="0" borderId="0" xfId="0" applyFont="1" applyAlignment="1">
      <alignment horizontal="left" vertical="center" readingOrder="1"/>
    </xf>
    <xf numFmtId="0" fontId="0" fillId="0" borderId="0" xfId="0" applyFont="1" applyAlignment="1" applyProtection="1">
      <alignment horizontal="right" vertical="center"/>
      <protection locked="0"/>
    </xf>
    <xf numFmtId="0" fontId="0" fillId="0" borderId="0" xfId="0" applyFont="1" applyAlignment="1" applyProtection="1">
      <alignment horizontal="right" vertical="top" wrapText="1"/>
      <protection locked="0"/>
    </xf>
    <xf numFmtId="0" fontId="0" fillId="0" borderId="0" xfId="0" applyFont="1" applyAlignment="1" applyProtection="1">
      <alignment horizontal="right" vertical="top"/>
      <protection locked="0"/>
    </xf>
    <xf numFmtId="0" fontId="5" fillId="0" borderId="0" xfId="0" applyFont="1" applyAlignment="1" applyProtection="1">
      <alignment horizontal="center" vertical="center"/>
      <protection locked="0"/>
    </xf>
    <xf numFmtId="0" fontId="0" fillId="0" borderId="0" xfId="0" applyFont="1" applyAlignment="1" applyProtection="1">
      <alignment horizontal="center" vertical="center"/>
      <protection locked="0"/>
    </xf>
    <xf numFmtId="0" fontId="4" fillId="0" borderId="1" xfId="0" applyFont="1" applyBorder="1" applyAlignment="1" applyProtection="1">
      <alignment horizontal="left" vertical="center"/>
      <protection locked="0"/>
    </xf>
    <xf numFmtId="49" fontId="0" fillId="0" borderId="2" xfId="0" applyNumberFormat="1" applyFont="1" applyBorder="1" applyAlignment="1" applyProtection="1">
      <alignment horizontal="left" vertical="center"/>
      <protection locked="0"/>
    </xf>
    <xf numFmtId="0" fontId="0" fillId="0" borderId="2" xfId="0" applyNumberFormat="1" applyBorder="1" applyAlignment="1" applyProtection="1">
      <alignment horizontal="left" vertical="center"/>
    </xf>
    <xf numFmtId="0" fontId="0" fillId="0" borderId="2" xfId="0" applyNumberFormat="1" applyFont="1" applyBorder="1" applyAlignment="1" applyProtection="1">
      <alignment horizontal="left" vertical="center"/>
    </xf>
  </cellXfs>
  <cellStyles count="2">
    <cellStyle name="ハイパーリンク" xfId="1" builtinId="8"/>
    <cellStyle name="標準" xfId="0" builtinId="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sps-intre.adm@gs.mail.u-tokyo.ac.jp" TargetMode="External"/><Relationship Id="rId1" Type="http://schemas.openxmlformats.org/officeDocument/2006/relationships/hyperlink" Target="http://www-shinsei.jsps.go.jp/topkokusai/chordlis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H55"/>
  <sheetViews>
    <sheetView tabSelected="1" view="pageBreakPreview" zoomScaleNormal="100" zoomScaleSheetLayoutView="100" workbookViewId="0">
      <selection activeCell="C52" sqref="C52:D52"/>
    </sheetView>
  </sheetViews>
  <sheetFormatPr defaultRowHeight="13.5" x14ac:dyDescent="0.15"/>
  <cols>
    <col min="1" max="1" width="37" style="5" customWidth="1"/>
    <col min="2" max="2" width="17.5" style="5" customWidth="1"/>
    <col min="3" max="4" width="24.875" style="5" customWidth="1"/>
    <col min="5" max="5" width="21.875" style="6" customWidth="1"/>
    <col min="6" max="6" width="21.875" style="5" customWidth="1"/>
    <col min="7" max="7" width="13.625" style="5" customWidth="1"/>
    <col min="8" max="8" width="25.625" style="5" bestFit="1" customWidth="1"/>
    <col min="9" max="16384" width="9" style="5"/>
  </cols>
  <sheetData>
    <row r="1" spans="1:6" x14ac:dyDescent="0.15">
      <c r="A1" s="5" t="s">
        <v>0</v>
      </c>
    </row>
    <row r="3" spans="1:6" ht="34.5" customHeight="1" x14ac:dyDescent="0.15">
      <c r="A3" s="44" t="s">
        <v>1</v>
      </c>
      <c r="B3" s="44"/>
      <c r="C3" s="44"/>
      <c r="D3" s="44"/>
    </row>
    <row r="5" spans="1:6" ht="20.25" customHeight="1" x14ac:dyDescent="0.15">
      <c r="D5" s="7">
        <f ca="1">TODAY()</f>
        <v>43215</v>
      </c>
      <c r="E5" s="6" t="s">
        <v>113</v>
      </c>
      <c r="F5" s="7"/>
    </row>
    <row r="7" spans="1:6" ht="20.25" customHeight="1" x14ac:dyDescent="0.15">
      <c r="A7" s="5" t="s">
        <v>161</v>
      </c>
    </row>
    <row r="9" spans="1:6" ht="16.5" customHeight="1" x14ac:dyDescent="0.15">
      <c r="C9" s="8" t="s">
        <v>2</v>
      </c>
    </row>
    <row r="10" spans="1:6" ht="27" customHeight="1" x14ac:dyDescent="0.15">
      <c r="C10" s="46" t="s">
        <v>5</v>
      </c>
      <c r="D10" s="46"/>
      <c r="E10" s="6" t="s">
        <v>147</v>
      </c>
    </row>
    <row r="11" spans="1:6" ht="16.5" customHeight="1" x14ac:dyDescent="0.15">
      <c r="C11" s="8" t="s">
        <v>69</v>
      </c>
    </row>
    <row r="12" spans="1:6" ht="27" customHeight="1" x14ac:dyDescent="0.15">
      <c r="C12" s="9" t="s">
        <v>64</v>
      </c>
      <c r="E12" s="6" t="s">
        <v>150</v>
      </c>
    </row>
    <row r="13" spans="1:6" ht="16.5" customHeight="1" x14ac:dyDescent="0.15">
      <c r="C13" s="8" t="s">
        <v>116</v>
      </c>
      <c r="D13" s="6" t="s">
        <v>114</v>
      </c>
    </row>
    <row r="14" spans="1:6" ht="27" customHeight="1" x14ac:dyDescent="0.15">
      <c r="C14" s="9" t="s">
        <v>144</v>
      </c>
      <c r="D14" s="10" t="s">
        <v>127</v>
      </c>
      <c r="E14" s="27" t="s">
        <v>143</v>
      </c>
    </row>
    <row r="15" spans="1:6" x14ac:dyDescent="0.15">
      <c r="C15" s="28" t="str">
        <f>IF(LEN(C14)&gt;10,"１０文字以内でご記入ください","")</f>
        <v/>
      </c>
      <c r="D15" s="28" t="str">
        <f>IF(LEN(D14)&gt;10,"１０文字以内でご記入ください","")</f>
        <v/>
      </c>
    </row>
    <row r="16" spans="1:6" x14ac:dyDescent="0.15">
      <c r="A16" s="45" t="s">
        <v>3</v>
      </c>
      <c r="B16" s="45"/>
      <c r="C16" s="45"/>
      <c r="D16" s="45"/>
    </row>
    <row r="17" spans="1:8" ht="12" customHeight="1" x14ac:dyDescent="0.15"/>
    <row r="19" spans="1:8" ht="27" customHeight="1" x14ac:dyDescent="0.15">
      <c r="A19" s="11" t="s">
        <v>117</v>
      </c>
      <c r="B19" s="47" t="s">
        <v>123</v>
      </c>
      <c r="C19" s="47"/>
      <c r="D19" s="47"/>
      <c r="E19" s="6" t="s">
        <v>142</v>
      </c>
    </row>
    <row r="20" spans="1:8" ht="27" customHeight="1" x14ac:dyDescent="0.15">
      <c r="A20" s="25" t="s">
        <v>115</v>
      </c>
      <c r="B20" s="39">
        <f>VLOOKUP(C10,リスト!$A:$E,2,FALSE)</f>
        <v>179</v>
      </c>
      <c r="C20" s="48" t="str">
        <f>VLOOKUP(C10,リスト!$A:$E,3,FALSE)</f>
        <v>人文社会（系）</v>
      </c>
      <c r="D20" s="49"/>
      <c r="E20" s="26" t="s">
        <v>156</v>
      </c>
    </row>
    <row r="21" spans="1:8" ht="27" customHeight="1" x14ac:dyDescent="0.15">
      <c r="A21" s="25" t="s">
        <v>118</v>
      </c>
      <c r="B21" s="22" t="str">
        <f>VLOOKUP(C10,リスト!$A:$E,4,FALSE)</f>
        <v>研究科</v>
      </c>
      <c r="C21" s="23" t="str">
        <f>IF(VLOOKUP(C10,リスト!$A:$E,5,FALSE)="","",VLOOKUP(C10,リスト!$A:$E,5,FALSE))</f>
        <v/>
      </c>
      <c r="D21" s="24"/>
      <c r="E21" s="26" t="s">
        <v>156</v>
      </c>
      <c r="H21" s="13"/>
    </row>
    <row r="22" spans="1:8" ht="27" customHeight="1" x14ac:dyDescent="0.15">
      <c r="A22" s="11" t="s">
        <v>96</v>
      </c>
      <c r="B22" s="14" t="str">
        <f>C14</f>
        <v>東大</v>
      </c>
      <c r="C22" s="15"/>
      <c r="D22" s="12"/>
      <c r="E22" s="6" t="s">
        <v>146</v>
      </c>
    </row>
    <row r="23" spans="1:8" ht="27" customHeight="1" x14ac:dyDescent="0.15">
      <c r="A23" s="11" t="s">
        <v>119</v>
      </c>
      <c r="B23" s="16" t="s">
        <v>124</v>
      </c>
      <c r="C23" s="15"/>
      <c r="D23" s="12"/>
    </row>
    <row r="24" spans="1:8" ht="27" customHeight="1" x14ac:dyDescent="0.15">
      <c r="A24" s="11" t="s">
        <v>97</v>
      </c>
      <c r="B24" s="14" t="str">
        <f>D14</f>
        <v>太郎</v>
      </c>
      <c r="C24" s="15"/>
      <c r="D24" s="12"/>
      <c r="E24" s="6" t="s">
        <v>146</v>
      </c>
    </row>
    <row r="25" spans="1:8" ht="27" customHeight="1" x14ac:dyDescent="0.15">
      <c r="A25" s="11" t="s">
        <v>110</v>
      </c>
      <c r="B25" s="16" t="s">
        <v>125</v>
      </c>
      <c r="C25" s="15"/>
      <c r="D25" s="12"/>
    </row>
    <row r="26" spans="1:8" ht="27" customHeight="1" x14ac:dyDescent="0.15">
      <c r="A26" s="11" t="s">
        <v>120</v>
      </c>
      <c r="B26" s="16" t="s">
        <v>126</v>
      </c>
      <c r="C26" s="15"/>
      <c r="D26" s="12"/>
    </row>
    <row r="27" spans="1:8" ht="27" customHeight="1" x14ac:dyDescent="0.15">
      <c r="A27" s="11" t="s">
        <v>4</v>
      </c>
      <c r="B27" s="16" t="s">
        <v>157</v>
      </c>
      <c r="C27" s="15"/>
      <c r="D27" s="12"/>
    </row>
    <row r="28" spans="1:8" ht="27" customHeight="1" x14ac:dyDescent="0.15">
      <c r="A28" s="11" t="s">
        <v>121</v>
      </c>
      <c r="B28" s="32" t="s">
        <v>159</v>
      </c>
      <c r="C28" s="15"/>
      <c r="D28" s="12"/>
      <c r="E28" s="30" t="s">
        <v>145</v>
      </c>
    </row>
    <row r="29" spans="1:8" ht="12.75" customHeight="1" x14ac:dyDescent="0.15">
      <c r="A29" s="31"/>
      <c r="B29" s="28" t="str">
        <f>IF(B26="","エラー：研究室直通電話番号を入れてください","")</f>
        <v/>
      </c>
    </row>
    <row r="30" spans="1:8" ht="12.75" customHeight="1" x14ac:dyDescent="0.15">
      <c r="A30" s="31"/>
      <c r="B30" s="28" t="str">
        <f>IF(B27="","エラー：内線電話番号を入れてください","")</f>
        <v/>
      </c>
    </row>
    <row r="31" spans="1:8" ht="12.75" customHeight="1" x14ac:dyDescent="0.15">
      <c r="B31" s="28" t="str">
        <f>IF(B28="","エラー：アドレスを入れてください","")</f>
        <v/>
      </c>
    </row>
    <row r="32" spans="1:8" ht="12.75" customHeight="1" x14ac:dyDescent="0.15">
      <c r="A32" s="17" t="s">
        <v>98</v>
      </c>
    </row>
    <row r="33" spans="1:4" ht="12.75" customHeight="1" x14ac:dyDescent="0.15">
      <c r="A33" s="17"/>
    </row>
    <row r="34" spans="1:4" ht="12.75" customHeight="1" x14ac:dyDescent="0.15">
      <c r="A34" s="18" t="s">
        <v>148</v>
      </c>
    </row>
    <row r="35" spans="1:4" ht="12.75" customHeight="1" x14ac:dyDescent="0.15">
      <c r="A35" s="18" t="s">
        <v>149</v>
      </c>
    </row>
    <row r="36" spans="1:4" ht="12.75" customHeight="1" x14ac:dyDescent="0.15">
      <c r="A36" s="18"/>
    </row>
    <row r="37" spans="1:4" ht="12.75" customHeight="1" x14ac:dyDescent="0.15">
      <c r="A37" s="17" t="s">
        <v>111</v>
      </c>
    </row>
    <row r="38" spans="1:4" ht="12.75" customHeight="1" x14ac:dyDescent="0.15">
      <c r="A38" s="18" t="s">
        <v>122</v>
      </c>
    </row>
    <row r="39" spans="1:4" ht="12.75" customHeight="1" x14ac:dyDescent="0.15">
      <c r="A39" s="29" t="s">
        <v>152</v>
      </c>
    </row>
    <row r="40" spans="1:4" ht="12.75" customHeight="1" x14ac:dyDescent="0.15">
      <c r="A40" s="19" t="s">
        <v>129</v>
      </c>
      <c r="B40" s="20" t="s">
        <v>128</v>
      </c>
    </row>
    <row r="41" spans="1:4" ht="12.75" customHeight="1" x14ac:dyDescent="0.15"/>
    <row r="42" spans="1:4" ht="12.75" customHeight="1" x14ac:dyDescent="0.15">
      <c r="A42" s="21"/>
    </row>
    <row r="43" spans="1:4" ht="12.75" customHeight="1" x14ac:dyDescent="0.15">
      <c r="A43" s="21"/>
    </row>
    <row r="44" spans="1:4" ht="12.75" customHeight="1" x14ac:dyDescent="0.15">
      <c r="A44" s="21"/>
    </row>
    <row r="45" spans="1:4" ht="12.75" customHeight="1" x14ac:dyDescent="0.15">
      <c r="A45" s="21"/>
    </row>
    <row r="46" spans="1:4" ht="12.75" customHeight="1" x14ac:dyDescent="0.15">
      <c r="A46" s="21"/>
    </row>
    <row r="47" spans="1:4" ht="12.75" customHeight="1" x14ac:dyDescent="0.15"/>
    <row r="48" spans="1:4" ht="12.75" customHeight="1" x14ac:dyDescent="0.15">
      <c r="D48" s="40" t="s">
        <v>162</v>
      </c>
    </row>
    <row r="49" spans="3:4" ht="12.75" customHeight="1" x14ac:dyDescent="0.15">
      <c r="D49" s="40" t="s">
        <v>163</v>
      </c>
    </row>
    <row r="50" spans="3:4" ht="12.75" customHeight="1" x14ac:dyDescent="0.15">
      <c r="C50" s="41" t="s">
        <v>153</v>
      </c>
      <c r="D50" s="5" t="s">
        <v>164</v>
      </c>
    </row>
    <row r="51" spans="3:4" ht="12.75" customHeight="1" x14ac:dyDescent="0.15">
      <c r="C51" s="41" t="s">
        <v>154</v>
      </c>
      <c r="D51" s="5" t="s">
        <v>165</v>
      </c>
    </row>
    <row r="52" spans="3:4" ht="12.75" customHeight="1" x14ac:dyDescent="0.15">
      <c r="C52" s="42" t="s">
        <v>158</v>
      </c>
      <c r="D52" s="43"/>
    </row>
    <row r="53" spans="3:4" ht="12.75" customHeight="1" x14ac:dyDescent="0.15"/>
    <row r="54" spans="3:4" ht="12.75" customHeight="1" x14ac:dyDescent="0.15"/>
    <row r="55" spans="3:4" ht="12.75" customHeight="1" x14ac:dyDescent="0.15"/>
  </sheetData>
  <mergeCells count="6">
    <mergeCell ref="C52:D52"/>
    <mergeCell ref="A3:D3"/>
    <mergeCell ref="A16:D16"/>
    <mergeCell ref="C10:D10"/>
    <mergeCell ref="B19:D19"/>
    <mergeCell ref="C20:D20"/>
  </mergeCells>
  <phoneticPr fontId="1"/>
  <dataValidations count="5">
    <dataValidation type="list" allowBlank="1" showInputMessage="1" showErrorMessage="1" sqref="C20">
      <formula1>部科名称</formula1>
    </dataValidation>
    <dataValidation type="list" allowBlank="1" showInputMessage="1" showErrorMessage="1" sqref="B19:C19">
      <formula1>事業名</formula1>
    </dataValidation>
    <dataValidation type="list" allowBlank="1" showInputMessage="1" sqref="C12">
      <formula1>職名</formula1>
    </dataValidation>
    <dataValidation type="list" allowBlank="1" showInputMessage="1" sqref="C10">
      <formula1>部局名</formula1>
    </dataValidation>
    <dataValidation operator="lessThanOrEqual" allowBlank="1" showInputMessage="1" showErrorMessage="1" sqref="C14"/>
  </dataValidations>
  <hyperlinks>
    <hyperlink ref="B40" r:id="rId1"/>
    <hyperlink ref="B28" r:id="rId2"/>
  </hyperlinks>
  <pageMargins left="0.7" right="0.7" top="0.75" bottom="0.75" header="0.3" footer="0.3"/>
  <pageSetup paperSize="9" scale="81" orientation="portrait" horizontalDpi="300" verticalDpi="300" r:id="rId3"/>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67"/>
  <sheetViews>
    <sheetView topLeftCell="A19" workbookViewId="0">
      <selection activeCell="C36" sqref="C36"/>
    </sheetView>
  </sheetViews>
  <sheetFormatPr defaultRowHeight="13.5" x14ac:dyDescent="0.15"/>
  <cols>
    <col min="1" max="1" width="42.375" customWidth="1"/>
    <col min="2" max="2" width="10.75" style="36" customWidth="1"/>
    <col min="3" max="3" width="29.75" customWidth="1"/>
    <col min="4" max="4" width="9.75" bestFit="1" customWidth="1"/>
    <col min="5" max="5" width="15.125" bestFit="1" customWidth="1"/>
    <col min="6" max="6" width="14.5" customWidth="1"/>
    <col min="7" max="7" width="21.25" customWidth="1"/>
    <col min="8" max="8" width="58.25" customWidth="1"/>
  </cols>
  <sheetData>
    <row r="1" spans="1:9" x14ac:dyDescent="0.15">
      <c r="A1" s="1" t="s">
        <v>88</v>
      </c>
      <c r="B1" s="34" t="s">
        <v>130</v>
      </c>
      <c r="C1" s="1" t="s">
        <v>131</v>
      </c>
      <c r="D1" s="1" t="s">
        <v>132</v>
      </c>
      <c r="E1" s="1" t="s">
        <v>137</v>
      </c>
      <c r="F1" t="s">
        <v>63</v>
      </c>
      <c r="G1" t="s">
        <v>94</v>
      </c>
      <c r="H1" t="s">
        <v>104</v>
      </c>
    </row>
    <row r="2" spans="1:9" x14ac:dyDescent="0.15">
      <c r="A2" t="s">
        <v>5</v>
      </c>
      <c r="B2" s="35">
        <v>179</v>
      </c>
      <c r="C2" s="3" t="s">
        <v>77</v>
      </c>
      <c r="D2" s="3" t="s">
        <v>133</v>
      </c>
      <c r="E2" s="3"/>
      <c r="F2" t="s">
        <v>64</v>
      </c>
      <c r="G2" t="s">
        <v>85</v>
      </c>
      <c r="H2" t="s">
        <v>102</v>
      </c>
      <c r="I2" s="4"/>
    </row>
    <row r="3" spans="1:9" x14ac:dyDescent="0.15">
      <c r="A3" t="s">
        <v>6</v>
      </c>
      <c r="B3" s="36">
        <v>86</v>
      </c>
      <c r="C3" t="s">
        <v>72</v>
      </c>
      <c r="D3" s="3" t="s">
        <v>133</v>
      </c>
      <c r="E3" s="3"/>
      <c r="F3" t="s">
        <v>65</v>
      </c>
      <c r="G3" t="s">
        <v>95</v>
      </c>
      <c r="H3" t="s">
        <v>99</v>
      </c>
    </row>
    <row r="4" spans="1:9" x14ac:dyDescent="0.15">
      <c r="A4" t="s">
        <v>7</v>
      </c>
      <c r="B4" s="35">
        <v>25</v>
      </c>
      <c r="C4" s="3" t="s">
        <v>82</v>
      </c>
      <c r="D4" s="3" t="s">
        <v>133</v>
      </c>
      <c r="E4" s="3"/>
      <c r="F4" t="s">
        <v>66</v>
      </c>
      <c r="G4" t="s">
        <v>87</v>
      </c>
      <c r="H4" t="s">
        <v>103</v>
      </c>
    </row>
    <row r="5" spans="1:9" x14ac:dyDescent="0.15">
      <c r="A5" t="s">
        <v>8</v>
      </c>
      <c r="B5" s="35">
        <v>32</v>
      </c>
      <c r="C5" s="3" t="s">
        <v>73</v>
      </c>
      <c r="D5" s="3" t="s">
        <v>133</v>
      </c>
      <c r="E5" s="3"/>
      <c r="F5" t="s">
        <v>67</v>
      </c>
      <c r="H5" t="s">
        <v>101</v>
      </c>
    </row>
    <row r="6" spans="1:9" x14ac:dyDescent="0.15">
      <c r="A6" t="s">
        <v>9</v>
      </c>
      <c r="B6" s="35">
        <v>129</v>
      </c>
      <c r="C6" s="3" t="s">
        <v>80</v>
      </c>
      <c r="D6" s="3" t="s">
        <v>133</v>
      </c>
      <c r="E6" s="3"/>
      <c r="F6" t="s">
        <v>68</v>
      </c>
      <c r="H6" t="s">
        <v>100</v>
      </c>
    </row>
    <row r="7" spans="1:9" x14ac:dyDescent="0.15">
      <c r="A7" t="s">
        <v>10</v>
      </c>
      <c r="B7" s="35">
        <v>44</v>
      </c>
      <c r="C7" s="3" t="s">
        <v>84</v>
      </c>
      <c r="D7" s="3" t="s">
        <v>133</v>
      </c>
      <c r="E7" s="3"/>
      <c r="F7" s="3" t="s">
        <v>155</v>
      </c>
      <c r="H7" t="s">
        <v>105</v>
      </c>
    </row>
    <row r="8" spans="1:9" x14ac:dyDescent="0.15">
      <c r="A8" t="s">
        <v>11</v>
      </c>
      <c r="B8" s="35">
        <v>56</v>
      </c>
      <c r="C8" s="3" t="s">
        <v>74</v>
      </c>
      <c r="D8" s="3" t="s">
        <v>133</v>
      </c>
      <c r="E8" s="3"/>
      <c r="H8" t="s">
        <v>106</v>
      </c>
    </row>
    <row r="9" spans="1:9" x14ac:dyDescent="0.15">
      <c r="A9" t="s">
        <v>12</v>
      </c>
      <c r="B9" s="35">
        <v>735</v>
      </c>
      <c r="C9" s="3" t="s">
        <v>81</v>
      </c>
      <c r="D9" s="3" t="s">
        <v>133</v>
      </c>
      <c r="E9" s="3"/>
      <c r="H9" t="s">
        <v>107</v>
      </c>
    </row>
    <row r="10" spans="1:9" x14ac:dyDescent="0.15">
      <c r="A10" t="s">
        <v>13</v>
      </c>
      <c r="B10" s="35">
        <v>76</v>
      </c>
      <c r="C10" s="3" t="s">
        <v>70</v>
      </c>
      <c r="D10" s="3" t="s">
        <v>133</v>
      </c>
      <c r="E10" s="3"/>
      <c r="H10" t="s">
        <v>108</v>
      </c>
    </row>
    <row r="11" spans="1:9" x14ac:dyDescent="0.15">
      <c r="A11" t="s">
        <v>14</v>
      </c>
      <c r="B11" s="36">
        <v>78</v>
      </c>
      <c r="C11" s="3" t="s">
        <v>83</v>
      </c>
      <c r="D11" s="3" t="s">
        <v>133</v>
      </c>
      <c r="E11" s="3"/>
      <c r="H11" t="s">
        <v>109</v>
      </c>
    </row>
    <row r="12" spans="1:9" x14ac:dyDescent="0.15">
      <c r="A12" t="s">
        <v>15</v>
      </c>
      <c r="B12" s="35">
        <v>175</v>
      </c>
      <c r="C12" s="3" t="s">
        <v>79</v>
      </c>
      <c r="D12" s="3" t="s">
        <v>133</v>
      </c>
      <c r="E12" s="3"/>
    </row>
    <row r="13" spans="1:9" x14ac:dyDescent="0.15">
      <c r="A13" t="s">
        <v>16</v>
      </c>
      <c r="B13" s="36">
        <v>802</v>
      </c>
      <c r="C13" s="3" t="s">
        <v>78</v>
      </c>
      <c r="D13" s="3" t="s">
        <v>133</v>
      </c>
      <c r="E13" s="3"/>
    </row>
    <row r="14" spans="1:9" x14ac:dyDescent="0.15">
      <c r="A14" t="s">
        <v>17</v>
      </c>
      <c r="B14" s="36">
        <v>731</v>
      </c>
      <c r="C14" s="3" t="s">
        <v>76</v>
      </c>
      <c r="D14" s="3" t="s">
        <v>133</v>
      </c>
      <c r="E14" s="3"/>
    </row>
    <row r="15" spans="1:9" x14ac:dyDescent="0.15">
      <c r="A15" t="s">
        <v>18</v>
      </c>
      <c r="B15" s="35">
        <v>843</v>
      </c>
      <c r="C15" s="3" t="s">
        <v>75</v>
      </c>
      <c r="D15" s="3" t="s">
        <v>133</v>
      </c>
      <c r="E15" s="3"/>
    </row>
    <row r="16" spans="1:9" x14ac:dyDescent="0.15">
      <c r="A16" t="s">
        <v>62</v>
      </c>
      <c r="B16" s="36">
        <v>9999</v>
      </c>
      <c r="C16" t="s">
        <v>134</v>
      </c>
      <c r="D16" s="3" t="s">
        <v>133</v>
      </c>
      <c r="E16" s="3"/>
    </row>
    <row r="17" spans="1:5" x14ac:dyDescent="0.15">
      <c r="A17" s="2" t="s">
        <v>89</v>
      </c>
      <c r="B17" s="37"/>
      <c r="C17" s="2" t="s">
        <v>112</v>
      </c>
      <c r="D17" s="2"/>
      <c r="E17" s="2"/>
    </row>
    <row r="18" spans="1:5" x14ac:dyDescent="0.15">
      <c r="A18" t="s">
        <v>19</v>
      </c>
      <c r="B18" s="35">
        <v>215</v>
      </c>
      <c r="C18" s="3" t="s">
        <v>19</v>
      </c>
      <c r="D18" s="3" t="s">
        <v>135</v>
      </c>
      <c r="E18" s="3"/>
    </row>
    <row r="19" spans="1:5" x14ac:dyDescent="0.15">
      <c r="A19" t="s">
        <v>20</v>
      </c>
      <c r="B19" s="36">
        <v>217</v>
      </c>
      <c r="C19" s="3" t="s">
        <v>20</v>
      </c>
      <c r="D19" s="3" t="s">
        <v>135</v>
      </c>
      <c r="E19" s="3"/>
    </row>
    <row r="20" spans="1:5" x14ac:dyDescent="0.15">
      <c r="A20" t="s">
        <v>21</v>
      </c>
      <c r="B20" s="35">
        <v>218</v>
      </c>
      <c r="C20" s="3" t="s">
        <v>21</v>
      </c>
      <c r="D20" s="3" t="s">
        <v>135</v>
      </c>
      <c r="E20" s="3"/>
    </row>
    <row r="21" spans="1:5" x14ac:dyDescent="0.15">
      <c r="A21" t="s">
        <v>22</v>
      </c>
      <c r="B21" s="36">
        <v>219</v>
      </c>
      <c r="C21" s="3" t="s">
        <v>22</v>
      </c>
      <c r="D21" s="3" t="s">
        <v>135</v>
      </c>
      <c r="E21" s="3"/>
    </row>
    <row r="22" spans="1:5" x14ac:dyDescent="0.15">
      <c r="A22" t="s">
        <v>23</v>
      </c>
      <c r="B22" s="35">
        <v>221</v>
      </c>
      <c r="C22" s="3" t="s">
        <v>23</v>
      </c>
      <c r="D22" s="3" t="s">
        <v>135</v>
      </c>
      <c r="E22" s="3"/>
    </row>
    <row r="23" spans="1:5" x14ac:dyDescent="0.15">
      <c r="A23" t="s">
        <v>24</v>
      </c>
      <c r="B23" s="35">
        <v>222</v>
      </c>
      <c r="C23" s="3" t="s">
        <v>24</v>
      </c>
      <c r="D23" s="3" t="s">
        <v>135</v>
      </c>
      <c r="E23" s="3"/>
    </row>
    <row r="24" spans="1:5" x14ac:dyDescent="0.15">
      <c r="A24" t="s">
        <v>160</v>
      </c>
      <c r="B24" s="36">
        <v>9999</v>
      </c>
      <c r="C24" t="s">
        <v>160</v>
      </c>
      <c r="D24" s="3" t="s">
        <v>135</v>
      </c>
      <c r="E24" s="3"/>
    </row>
    <row r="25" spans="1:5" x14ac:dyDescent="0.15">
      <c r="A25" t="s">
        <v>25</v>
      </c>
      <c r="B25" s="36">
        <v>224</v>
      </c>
      <c r="C25" s="3" t="s">
        <v>25</v>
      </c>
      <c r="D25" s="3" t="s">
        <v>135</v>
      </c>
      <c r="E25" s="3"/>
    </row>
    <row r="26" spans="1:5" x14ac:dyDescent="0.15">
      <c r="A26" t="s">
        <v>26</v>
      </c>
      <c r="B26" s="35">
        <v>226</v>
      </c>
      <c r="C26" s="3" t="s">
        <v>26</v>
      </c>
      <c r="D26" s="3" t="s">
        <v>135</v>
      </c>
      <c r="E26" s="3"/>
    </row>
    <row r="27" spans="1:5" x14ac:dyDescent="0.15">
      <c r="A27" t="s">
        <v>27</v>
      </c>
      <c r="B27" s="36">
        <v>2259</v>
      </c>
      <c r="C27" t="s">
        <v>27</v>
      </c>
      <c r="D27" s="3" t="s">
        <v>135</v>
      </c>
      <c r="E27" s="3"/>
    </row>
    <row r="28" spans="1:5" x14ac:dyDescent="0.15">
      <c r="A28" t="s">
        <v>28</v>
      </c>
      <c r="B28" s="36">
        <v>399</v>
      </c>
      <c r="C28" t="s">
        <v>28</v>
      </c>
      <c r="D28" s="3" t="s">
        <v>135</v>
      </c>
      <c r="E28" s="3"/>
    </row>
    <row r="29" spans="1:5" x14ac:dyDescent="0.15">
      <c r="A29" s="1" t="s">
        <v>90</v>
      </c>
      <c r="B29" s="34"/>
      <c r="C29" s="1" t="s">
        <v>112</v>
      </c>
      <c r="D29" s="1"/>
      <c r="E29" s="1"/>
    </row>
    <row r="30" spans="1:5" x14ac:dyDescent="0.15">
      <c r="A30" t="s">
        <v>29</v>
      </c>
      <c r="B30" s="36">
        <v>464</v>
      </c>
      <c r="C30" t="s">
        <v>29</v>
      </c>
      <c r="D30" s="3" t="s">
        <v>136</v>
      </c>
      <c r="E30" s="3" t="s">
        <v>138</v>
      </c>
    </row>
    <row r="31" spans="1:5" x14ac:dyDescent="0.15">
      <c r="A31" t="s">
        <v>30</v>
      </c>
      <c r="B31" s="36">
        <v>375</v>
      </c>
      <c r="C31" t="s">
        <v>30</v>
      </c>
      <c r="D31" s="3" t="s">
        <v>136</v>
      </c>
      <c r="E31" s="3" t="s">
        <v>138</v>
      </c>
    </row>
    <row r="32" spans="1:5" x14ac:dyDescent="0.15">
      <c r="A32" t="s">
        <v>31</v>
      </c>
      <c r="B32" s="36">
        <v>312</v>
      </c>
      <c r="C32" t="s">
        <v>31</v>
      </c>
      <c r="D32" s="3" t="s">
        <v>136</v>
      </c>
      <c r="E32" s="3" t="s">
        <v>138</v>
      </c>
    </row>
    <row r="33" spans="1:5" x14ac:dyDescent="0.15">
      <c r="A33" t="s">
        <v>32</v>
      </c>
      <c r="B33" s="36">
        <v>331</v>
      </c>
      <c r="C33" t="s">
        <v>32</v>
      </c>
      <c r="D33" s="3" t="s">
        <v>136</v>
      </c>
      <c r="E33" s="3" t="s">
        <v>138</v>
      </c>
    </row>
    <row r="34" spans="1:5" x14ac:dyDescent="0.15">
      <c r="A34" t="s">
        <v>33</v>
      </c>
      <c r="B34" s="36">
        <v>413</v>
      </c>
      <c r="C34" t="s">
        <v>33</v>
      </c>
      <c r="D34" s="3" t="s">
        <v>136</v>
      </c>
      <c r="E34" s="3" t="s">
        <v>138</v>
      </c>
    </row>
    <row r="35" spans="1:5" x14ac:dyDescent="0.15">
      <c r="A35" t="s">
        <v>34</v>
      </c>
      <c r="B35" s="36">
        <v>440</v>
      </c>
      <c r="C35" t="s">
        <v>34</v>
      </c>
      <c r="D35" s="3" t="s">
        <v>136</v>
      </c>
      <c r="E35" s="3" t="s">
        <v>138</v>
      </c>
    </row>
    <row r="36" spans="1:5" x14ac:dyDescent="0.15">
      <c r="A36" t="s">
        <v>35</v>
      </c>
      <c r="B36" s="36">
        <v>453</v>
      </c>
      <c r="C36" t="s">
        <v>35</v>
      </c>
      <c r="D36" s="3" t="s">
        <v>136</v>
      </c>
      <c r="E36" s="3" t="s">
        <v>138</v>
      </c>
    </row>
    <row r="37" spans="1:5" x14ac:dyDescent="0.15">
      <c r="A37" t="s">
        <v>36</v>
      </c>
      <c r="B37" s="36">
        <v>842</v>
      </c>
      <c r="C37" t="s">
        <v>36</v>
      </c>
      <c r="D37" s="3" t="s">
        <v>136</v>
      </c>
      <c r="E37" s="3" t="s">
        <v>138</v>
      </c>
    </row>
    <row r="38" spans="1:5" x14ac:dyDescent="0.15">
      <c r="A38" t="s">
        <v>37</v>
      </c>
      <c r="B38" s="36">
        <v>818</v>
      </c>
      <c r="C38" t="s">
        <v>37</v>
      </c>
      <c r="D38" s="3" t="s">
        <v>136</v>
      </c>
      <c r="E38" s="3" t="s">
        <v>138</v>
      </c>
    </row>
    <row r="39" spans="1:5" x14ac:dyDescent="0.15">
      <c r="A39" t="s">
        <v>38</v>
      </c>
      <c r="B39" s="36">
        <v>651</v>
      </c>
      <c r="C39" t="s">
        <v>38</v>
      </c>
      <c r="D39" s="3" t="s">
        <v>136</v>
      </c>
      <c r="E39" s="3" t="s">
        <v>138</v>
      </c>
    </row>
    <row r="40" spans="1:5" x14ac:dyDescent="0.15">
      <c r="A40" t="s">
        <v>39</v>
      </c>
      <c r="B40" s="36">
        <v>437</v>
      </c>
      <c r="C40" t="s">
        <v>39</v>
      </c>
      <c r="D40" s="3" t="s">
        <v>136</v>
      </c>
      <c r="E40" s="3" t="s">
        <v>138</v>
      </c>
    </row>
    <row r="41" spans="1:5" x14ac:dyDescent="0.15">
      <c r="A41" t="s">
        <v>40</v>
      </c>
      <c r="B41" s="36">
        <v>470</v>
      </c>
      <c r="C41" t="s">
        <v>40</v>
      </c>
      <c r="D41" s="3" t="s">
        <v>136</v>
      </c>
      <c r="E41" s="3" t="s">
        <v>138</v>
      </c>
    </row>
    <row r="42" spans="1:5" x14ac:dyDescent="0.15">
      <c r="A42" t="s">
        <v>41</v>
      </c>
      <c r="B42" s="36">
        <v>9999</v>
      </c>
      <c r="C42" t="s">
        <v>41</v>
      </c>
      <c r="D42" s="3" t="s">
        <v>136</v>
      </c>
      <c r="E42" s="3" t="s">
        <v>138</v>
      </c>
    </row>
    <row r="43" spans="1:5" x14ac:dyDescent="0.15">
      <c r="A43" s="1" t="s">
        <v>91</v>
      </c>
      <c r="B43" s="34"/>
      <c r="C43" s="1" t="s">
        <v>112</v>
      </c>
      <c r="D43" s="3"/>
      <c r="E43" s="3"/>
    </row>
    <row r="44" spans="1:5" x14ac:dyDescent="0.15">
      <c r="A44" t="s">
        <v>42</v>
      </c>
      <c r="B44" s="36">
        <v>9999</v>
      </c>
      <c r="C44" t="s">
        <v>42</v>
      </c>
      <c r="D44" s="3" t="s">
        <v>136</v>
      </c>
      <c r="E44" s="3" t="s">
        <v>139</v>
      </c>
    </row>
    <row r="45" spans="1:5" x14ac:dyDescent="0.15">
      <c r="A45" t="s">
        <v>43</v>
      </c>
      <c r="B45" s="36">
        <v>2086</v>
      </c>
      <c r="C45" t="s">
        <v>43</v>
      </c>
      <c r="D45" s="3" t="s">
        <v>136</v>
      </c>
      <c r="E45" s="3" t="s">
        <v>139</v>
      </c>
    </row>
    <row r="46" spans="1:5" x14ac:dyDescent="0.15">
      <c r="A46" s="1" t="s">
        <v>92</v>
      </c>
      <c r="B46" s="34" t="s">
        <v>112</v>
      </c>
      <c r="C46" s="1"/>
      <c r="D46" s="3"/>
      <c r="E46" s="3"/>
    </row>
    <row r="47" spans="1:5" x14ac:dyDescent="0.15">
      <c r="A47" t="s">
        <v>44</v>
      </c>
      <c r="B47" s="36">
        <v>9999</v>
      </c>
      <c r="C47" t="s">
        <v>44</v>
      </c>
      <c r="D47" s="3" t="s">
        <v>136</v>
      </c>
      <c r="E47" s="3" t="s">
        <v>140</v>
      </c>
    </row>
    <row r="48" spans="1:5" x14ac:dyDescent="0.15">
      <c r="A48" t="s">
        <v>45</v>
      </c>
      <c r="B48" s="36">
        <v>9999</v>
      </c>
      <c r="C48" t="s">
        <v>45</v>
      </c>
      <c r="D48" s="3" t="s">
        <v>136</v>
      </c>
      <c r="E48" s="3" t="s">
        <v>140</v>
      </c>
    </row>
    <row r="49" spans="1:5" x14ac:dyDescent="0.15">
      <c r="A49" t="s">
        <v>46</v>
      </c>
      <c r="B49" s="36">
        <v>2149</v>
      </c>
      <c r="C49" t="s">
        <v>46</v>
      </c>
      <c r="D49" s="3" t="s">
        <v>136</v>
      </c>
      <c r="E49" s="3" t="s">
        <v>140</v>
      </c>
    </row>
    <row r="50" spans="1:5" x14ac:dyDescent="0.15">
      <c r="A50" t="s">
        <v>47</v>
      </c>
      <c r="B50" s="36">
        <v>9999</v>
      </c>
      <c r="C50" t="s">
        <v>47</v>
      </c>
      <c r="D50" s="3" t="s">
        <v>136</v>
      </c>
      <c r="E50" s="3" t="s">
        <v>140</v>
      </c>
    </row>
    <row r="51" spans="1:5" x14ac:dyDescent="0.15">
      <c r="A51" t="s">
        <v>48</v>
      </c>
      <c r="B51" s="36">
        <v>9999</v>
      </c>
      <c r="C51" t="s">
        <v>48</v>
      </c>
      <c r="D51" s="3" t="s">
        <v>136</v>
      </c>
      <c r="E51" s="3" t="s">
        <v>140</v>
      </c>
    </row>
    <row r="52" spans="1:5" x14ac:dyDescent="0.15">
      <c r="A52" t="s">
        <v>49</v>
      </c>
      <c r="B52" s="36">
        <v>9999</v>
      </c>
      <c r="C52" t="s">
        <v>49</v>
      </c>
      <c r="D52" s="3" t="s">
        <v>136</v>
      </c>
      <c r="E52" s="3" t="s">
        <v>140</v>
      </c>
    </row>
    <row r="53" spans="1:5" x14ac:dyDescent="0.15">
      <c r="A53" t="s">
        <v>50</v>
      </c>
      <c r="B53" s="36">
        <v>9999</v>
      </c>
      <c r="C53" t="s">
        <v>50</v>
      </c>
      <c r="D53" s="3" t="s">
        <v>136</v>
      </c>
      <c r="E53" s="3" t="s">
        <v>140</v>
      </c>
    </row>
    <row r="54" spans="1:5" x14ac:dyDescent="0.15">
      <c r="A54" t="s">
        <v>51</v>
      </c>
      <c r="B54" s="36">
        <v>9999</v>
      </c>
      <c r="C54" t="s">
        <v>51</v>
      </c>
      <c r="D54" s="3" t="s">
        <v>136</v>
      </c>
      <c r="E54" s="3" t="s">
        <v>140</v>
      </c>
    </row>
    <row r="55" spans="1:5" x14ac:dyDescent="0.15">
      <c r="A55" t="s">
        <v>52</v>
      </c>
      <c r="B55" s="36">
        <v>9999</v>
      </c>
      <c r="C55" t="s">
        <v>52</v>
      </c>
      <c r="D55" s="3" t="s">
        <v>136</v>
      </c>
      <c r="E55" s="3" t="s">
        <v>140</v>
      </c>
    </row>
    <row r="56" spans="1:5" x14ac:dyDescent="0.15">
      <c r="A56" t="s">
        <v>53</v>
      </c>
      <c r="B56" s="36">
        <v>9999</v>
      </c>
      <c r="C56" t="s">
        <v>53</v>
      </c>
      <c r="D56" s="3" t="s">
        <v>136</v>
      </c>
      <c r="E56" s="3" t="s">
        <v>140</v>
      </c>
    </row>
    <row r="57" spans="1:5" x14ac:dyDescent="0.15">
      <c r="A57" t="s">
        <v>54</v>
      </c>
      <c r="B57" s="36">
        <v>9999</v>
      </c>
      <c r="C57" t="s">
        <v>54</v>
      </c>
      <c r="D57" s="3" t="s">
        <v>136</v>
      </c>
      <c r="E57" s="3" t="s">
        <v>140</v>
      </c>
    </row>
    <row r="58" spans="1:5" x14ac:dyDescent="0.15">
      <c r="A58" t="s">
        <v>55</v>
      </c>
      <c r="B58" s="36">
        <v>9999</v>
      </c>
      <c r="C58" t="s">
        <v>55</v>
      </c>
      <c r="D58" s="3" t="s">
        <v>136</v>
      </c>
      <c r="E58" s="3" t="s">
        <v>140</v>
      </c>
    </row>
    <row r="59" spans="1:5" x14ac:dyDescent="0.15">
      <c r="A59" t="s">
        <v>56</v>
      </c>
      <c r="B59" s="36">
        <v>9999</v>
      </c>
      <c r="C59" t="s">
        <v>56</v>
      </c>
      <c r="D59" s="3" t="s">
        <v>136</v>
      </c>
      <c r="E59" s="3" t="s">
        <v>140</v>
      </c>
    </row>
    <row r="60" spans="1:5" x14ac:dyDescent="0.15">
      <c r="A60" t="s">
        <v>57</v>
      </c>
      <c r="B60" s="36">
        <v>9999</v>
      </c>
      <c r="C60" t="s">
        <v>57</v>
      </c>
      <c r="D60" s="3" t="s">
        <v>136</v>
      </c>
      <c r="E60" s="3" t="s">
        <v>140</v>
      </c>
    </row>
    <row r="61" spans="1:5" x14ac:dyDescent="0.15">
      <c r="A61" t="s">
        <v>58</v>
      </c>
      <c r="B61" s="36">
        <v>9999</v>
      </c>
      <c r="C61" t="s">
        <v>58</v>
      </c>
      <c r="D61" s="3" t="s">
        <v>136</v>
      </c>
      <c r="E61" s="3" t="s">
        <v>140</v>
      </c>
    </row>
    <row r="62" spans="1:5" x14ac:dyDescent="0.15">
      <c r="A62" s="1" t="s">
        <v>93</v>
      </c>
      <c r="B62" s="34"/>
      <c r="C62" s="1"/>
      <c r="D62" s="3"/>
      <c r="E62" s="3"/>
    </row>
    <row r="63" spans="1:5" x14ac:dyDescent="0.15">
      <c r="A63" t="s">
        <v>59</v>
      </c>
      <c r="B63" s="36">
        <v>9999</v>
      </c>
      <c r="C63" t="s">
        <v>59</v>
      </c>
      <c r="D63" s="3" t="s">
        <v>136</v>
      </c>
      <c r="E63" s="3" t="s">
        <v>141</v>
      </c>
    </row>
    <row r="64" spans="1:5" x14ac:dyDescent="0.15">
      <c r="A64" t="s">
        <v>60</v>
      </c>
      <c r="B64" s="36">
        <v>9999</v>
      </c>
      <c r="C64" t="s">
        <v>60</v>
      </c>
      <c r="D64" s="3" t="s">
        <v>136</v>
      </c>
      <c r="E64" s="3" t="s">
        <v>141</v>
      </c>
    </row>
    <row r="65" spans="1:5" x14ac:dyDescent="0.15">
      <c r="A65" t="s">
        <v>61</v>
      </c>
      <c r="B65" s="36">
        <v>9999</v>
      </c>
      <c r="C65" t="s">
        <v>61</v>
      </c>
      <c r="D65" s="3" t="s">
        <v>136</v>
      </c>
      <c r="E65" s="3" t="s">
        <v>141</v>
      </c>
    </row>
    <row r="66" spans="1:5" x14ac:dyDescent="0.15">
      <c r="A66" s="33" t="s">
        <v>71</v>
      </c>
      <c r="B66" s="38">
        <v>310</v>
      </c>
      <c r="C66" s="33" t="s">
        <v>71</v>
      </c>
      <c r="D66" s="3" t="s">
        <v>109</v>
      </c>
      <c r="E66" s="33" t="s">
        <v>151</v>
      </c>
    </row>
    <row r="67" spans="1:5" x14ac:dyDescent="0.15">
      <c r="A67" t="s">
        <v>86</v>
      </c>
      <c r="B67" s="35">
        <v>9999</v>
      </c>
      <c r="C67" t="s">
        <v>86</v>
      </c>
      <c r="D67" s="3" t="s">
        <v>136</v>
      </c>
      <c r="E67" s="3"/>
    </row>
  </sheetData>
  <phoneticPr fontId="1"/>
  <conditionalFormatting sqref="B67:B1048576 B1:B65">
    <cfRule type="containsText" dxfId="5" priority="4" operator="containsText" text="999">
      <formula>NOT(ISERROR(SEARCH("999",B1)))</formula>
    </cfRule>
    <cfRule type="cellIs" dxfId="4" priority="5" operator="equal">
      <formula>999</formula>
    </cfRule>
    <cfRule type="cellIs" dxfId="3" priority="6" operator="equal">
      <formula>999</formula>
    </cfRule>
  </conditionalFormatting>
  <conditionalFormatting sqref="I2">
    <cfRule type="containsText" dxfId="2" priority="1" operator="containsText" text="999">
      <formula>NOT(ISERROR(SEARCH("999",I2)))</formula>
    </cfRule>
    <cfRule type="cellIs" dxfId="1" priority="2" operator="equal">
      <formula>999</formula>
    </cfRule>
    <cfRule type="cellIs" dxfId="0" priority="3" operator="equal">
      <formula>999</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依頼書</vt:lpstr>
      <vt:lpstr>リスト</vt:lpstr>
      <vt:lpstr>依頼書!Print_Area</vt:lpstr>
      <vt:lpstr>コード</vt:lpstr>
      <vt:lpstr>事業名</vt:lpstr>
      <vt:lpstr>職名</vt:lpstr>
      <vt:lpstr>部局</vt:lpstr>
      <vt:lpstr>部局種別</vt:lpstr>
      <vt:lpstr>部局名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2018-04-25T07:36:38Z</dcterms:modified>
</cp:coreProperties>
</file>